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970" windowHeight="61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52511"/>
</workbook>
</file>

<file path=xl/calcChain.xml><?xml version="1.0" encoding="utf-8"?>
<calcChain xmlns="http://schemas.openxmlformats.org/spreadsheetml/2006/main">
  <c r="B40" i="2" l="1"/>
  <c r="C40" i="2"/>
  <c r="B31" i="2"/>
  <c r="C31" i="2"/>
  <c r="B22" i="2"/>
  <c r="C22" i="2"/>
  <c r="B13" i="2"/>
  <c r="C13" i="2"/>
  <c r="D40" i="3" l="1"/>
  <c r="D41" i="3"/>
  <c r="D39" i="3"/>
  <c r="D42" i="3" s="1"/>
  <c r="E33" i="3"/>
  <c r="E34" i="3"/>
  <c r="E32" i="3"/>
  <c r="E20" i="3"/>
  <c r="E19" i="3"/>
  <c r="E26" i="3"/>
  <c r="E27" i="3"/>
  <c r="E25" i="3"/>
  <c r="E28" i="3" s="1"/>
  <c r="E35" i="3" l="1"/>
  <c r="E21" i="3"/>
  <c r="D40" i="2"/>
  <c r="D31" i="2"/>
  <c r="D22" i="2"/>
  <c r="B21" i="1"/>
  <c r="B34" i="1"/>
  <c r="B16" i="1"/>
  <c r="D13" i="2" l="1"/>
</calcChain>
</file>

<file path=xl/sharedStrings.xml><?xml version="1.0" encoding="utf-8"?>
<sst xmlns="http://schemas.openxmlformats.org/spreadsheetml/2006/main" count="119" uniqueCount="75">
  <si>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</si>
  <si>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</si>
  <si>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</si>
  <si>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</si>
  <si>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</si>
  <si>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</si>
  <si>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</si>
  <si>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</si>
  <si>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</si>
  <si>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</si>
  <si>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</si>
  <si>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</si>
  <si>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</si>
  <si>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</si>
  <si>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</si>
  <si>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</si>
  <si>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</si>
  <si>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</si>
  <si>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</si>
  <si>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</si>
  <si>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</si>
  <si>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</si>
  <si>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</si>
  <si>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</si>
  <si>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</si>
  <si>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</si>
  <si>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</si>
  <si>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</si>
  <si>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</si>
  <si>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</si>
  <si>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JANEIRO</t>
  </si>
  <si>
    <t>FEVEREIRO</t>
  </si>
  <si>
    <t>MARÇO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</si>
  <si>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</si>
  <si>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</si>
  <si>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</si>
  <si>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</si>
  <si>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</si>
  <si>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</si>
  <si>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</si>
  <si>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</si>
  <si>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</si>
  <si>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</si>
  <si>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</si>
  <si>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</si>
  <si>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</si>
  <si>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</si>
  <si>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</si>
  <si>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</si>
  <si>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MAR</t>
  </si>
  <si>
    <t>QT (JAN-MAR)</t>
  </si>
  <si>
    <t>JAN</t>
  </si>
  <si>
    <t>FEV</t>
  </si>
  <si>
    <t>elogio ao funcionamento do órgão público</t>
  </si>
  <si>
    <t>elogio à programa de valorização do servidor</t>
  </si>
  <si>
    <t>Falta de vagas para atendimento em unidade do CRAS</t>
  </si>
  <si>
    <t>Perda do Benefício</t>
  </si>
  <si>
    <t>Dificuldade no agendamento de serviços</t>
  </si>
  <si>
    <t>Falta de repasse de benefício</t>
  </si>
  <si>
    <t>Demora no pagamento de benefício</t>
  </si>
  <si>
    <t>Solicitação de retirada de morador de rua</t>
  </si>
  <si>
    <t>solicitação de assistência ao morador de rua</t>
  </si>
  <si>
    <t>Pagamento de benefício</t>
  </si>
  <si>
    <t>solicitação de mantimentos à necessitados</t>
  </si>
  <si>
    <t>Comtemplação do programa/projeto</t>
  </si>
  <si>
    <t>Recebimento irregular de programas sociais</t>
  </si>
  <si>
    <t>Idoso em situação de risco</t>
  </si>
  <si>
    <t>violência contra idoso</t>
  </si>
  <si>
    <t>alimentos deteriorados/estragados</t>
  </si>
  <si>
    <t>assédio moral no serviço público</t>
  </si>
  <si>
    <t>RELATÓRIO MENSAL DE OUVIDORIA
ÓRGÃO: SEDESTMIDH</t>
  </si>
  <si>
    <r>
      <rPr>
        <b/>
        <sz val="11"/>
        <color theme="1"/>
        <rFont val="Constantia"/>
        <family val="1"/>
        <scheme val="minor"/>
      </rPr>
      <t>JANEIRO</t>
    </r>
    <r>
      <rPr>
        <sz val="11"/>
        <color theme="1"/>
        <rFont val="Constantia"/>
        <family val="2"/>
        <scheme val="minor"/>
      </rPr>
      <t xml:space="preserve"> - Solicitação de informação sobre: auxílio vulnerabilidade; operação centro-legal; relatório de acompanhamento e avaliação da Lei 10.639/2003.                                                                                                                                                                                                          </t>
    </r>
  </si>
  <si>
    <t>FEVEREIRO:</t>
  </si>
  <si>
    <t>Solicitação de Quadro de Lotação de Pessoal; declaração de regime previdenciário de servidor; nº de refeições no restaurante comunitário.</t>
  </si>
  <si>
    <t>RELATÓRIO TRIMESTRAL DE OUVIDORIA
ÓRGÃO: SEDESTHMIDH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</si>
</sst>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3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onstantia"/>
      <family val="1"/>
      <scheme val="minor"/>
    </font>
    <font>
      <sz val="11"/>
      <color theme="1"/>
      <name val="Constant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165" fontId="2" fillId="0" borderId="0" xfId="0" applyNumberFormat="1" applyFont="1" applyProtection="1">
      <protection locked="0"/>
    </xf>
    <xf numFmtId="165" fontId="2" fillId="4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4">
    <cellStyle name="Moeda" xfId="1" builtinId="4"/>
    <cellStyle name="Normal" xfId="0" builtinId="0"/>
    <cellStyle name="Vírgula" xfId="2" builtinId="3"/>
    <cellStyle name="Vírgula 2" xfId="3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1137141302153285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'DADOS GERAIS'!$B$8</c:f>
              <c:strCache>
                <c:ptCount val="1"/>
                <c:pt idx="0">
                  <c:v>QT (JAN-MAR)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226</c:v>
                </c:pt>
                <c:pt idx="1">
                  <c:v>799</c:v>
                </c:pt>
                <c:pt idx="2">
                  <c:v>95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QT (JAN-MAR)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978</c:v>
                </c:pt>
                <c:pt idx="1">
                  <c:v>111</c:v>
                </c:pt>
                <c:pt idx="2">
                  <c:v>16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49279280"/>
        <c:axId val="1749150160"/>
        <c:axId val="0"/>
      </c:bar3DChart>
      <c:catAx>
        <c:axId val="174927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749150160"/>
        <c:crosses val="autoZero"/>
        <c:auto val="1"/>
        <c:lblAlgn val="ctr"/>
        <c:lblOffset val="100"/>
        <c:noMultiLvlLbl val="0"/>
      </c:catAx>
      <c:valAx>
        <c:axId val="174915016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749279280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QT (JAN-MAR)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1138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retirada de morador de rua</c:v>
                </c:pt>
                <c:pt idx="1">
                  <c:v>solicitação de assistência ao morador de rua</c:v>
                </c:pt>
                <c:pt idx="2">
                  <c:v>Pagamento de benefício</c:v>
                </c:pt>
                <c:pt idx="3">
                  <c:v>solicitação de mantimentos à necessitados</c:v>
                </c:pt>
                <c:pt idx="4">
                  <c:v>Comtemplação do programa/projeto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34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3</c:v>
                </c:pt>
                <c:pt idx="5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retirada de morador de rua</c:v>
                </c:pt>
                <c:pt idx="1">
                  <c:v>solicitação de assistência ao morador de rua</c:v>
                </c:pt>
                <c:pt idx="2">
                  <c:v>Pagamento de benefício</c:v>
                </c:pt>
                <c:pt idx="3">
                  <c:v>solicitação de mantimentos à necessitados</c:v>
                </c:pt>
                <c:pt idx="4">
                  <c:v>Comtemplação do programa/projeto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32</c:v>
                </c:pt>
                <c:pt idx="1">
                  <c:v>13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retirada de morador de rua</c:v>
                </c:pt>
                <c:pt idx="1">
                  <c:v>solicitação de assistência ao morador de rua</c:v>
                </c:pt>
                <c:pt idx="2">
                  <c:v>Pagamento de benefício</c:v>
                </c:pt>
                <c:pt idx="3">
                  <c:v>solicitação de mantimentos à necessitados</c:v>
                </c:pt>
                <c:pt idx="4">
                  <c:v>Comtemplação do programa/projeto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0">
                  <c:v>19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799936"/>
        <c:axId val="1912799392"/>
      </c:lineChart>
      <c:catAx>
        <c:axId val="19127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1912799392"/>
        <c:crosses val="autoZero"/>
        <c:auto val="1"/>
        <c:lblAlgn val="ctr"/>
        <c:lblOffset val="100"/>
        <c:noMultiLvlLbl val="0"/>
      </c:catAx>
      <c:valAx>
        <c:axId val="191279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27999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Perda do Benefício</c:v>
                </c:pt>
                <c:pt idx="2">
                  <c:v>Dificuldade no agendamento de serviços</c:v>
                </c:pt>
                <c:pt idx="3">
                  <c:v>Falta de repasse de benefício</c:v>
                </c:pt>
                <c:pt idx="4">
                  <c:v>Demora no pagamento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153</c:v>
                </c:pt>
                <c:pt idx="1">
                  <c:v>20</c:v>
                </c:pt>
                <c:pt idx="2">
                  <c:v>15</c:v>
                </c:pt>
                <c:pt idx="3">
                  <c:v>7</c:v>
                </c:pt>
                <c:pt idx="4">
                  <c:v>5</c:v>
                </c:pt>
                <c:pt idx="5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Perda do Benefício</c:v>
                </c:pt>
                <c:pt idx="2">
                  <c:v>Dificuldade no agendamento de serviços</c:v>
                </c:pt>
                <c:pt idx="3">
                  <c:v>Falta de repasse de benefício</c:v>
                </c:pt>
                <c:pt idx="4">
                  <c:v>Demora no pagamento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134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Perda do Benefício</c:v>
                </c:pt>
                <c:pt idx="2">
                  <c:v>Dificuldade no agendamento de serviços</c:v>
                </c:pt>
                <c:pt idx="3">
                  <c:v>Falta de repasse de benefício</c:v>
                </c:pt>
                <c:pt idx="4">
                  <c:v>Demora no pagamento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195</c:v>
                </c:pt>
                <c:pt idx="1">
                  <c:v>18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12805376"/>
        <c:axId val="1912805920"/>
      </c:lineChart>
      <c:catAx>
        <c:axId val="19128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1912805920"/>
        <c:crosses val="autoZero"/>
        <c:auto val="1"/>
        <c:lblAlgn val="ctr"/>
        <c:lblOffset val="100"/>
        <c:noMultiLvlLbl val="0"/>
      </c:catAx>
      <c:valAx>
        <c:axId val="1912805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28053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Recebimento irregular de programas sociais</c:v>
                </c:pt>
                <c:pt idx="1">
                  <c:v>Idoso em situação de risco</c:v>
                </c:pt>
                <c:pt idx="2">
                  <c:v>violência contra idoso</c:v>
                </c:pt>
                <c:pt idx="3">
                  <c:v>alimentos deteriorados/estragados</c:v>
                </c:pt>
                <c:pt idx="4">
                  <c:v>assédio moral no serviço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Recebimento irregular de programas sociais</c:v>
                </c:pt>
                <c:pt idx="1">
                  <c:v>Idoso em situação de risco</c:v>
                </c:pt>
                <c:pt idx="2">
                  <c:v>violência contra idoso</c:v>
                </c:pt>
                <c:pt idx="3">
                  <c:v>alimentos deteriorados/estragados</c:v>
                </c:pt>
                <c:pt idx="4">
                  <c:v>assédio moral no serviço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Recebimento irregular de programas sociais</c:v>
                </c:pt>
                <c:pt idx="1">
                  <c:v>Idoso em situação de risco</c:v>
                </c:pt>
                <c:pt idx="2">
                  <c:v>violência contra idoso</c:v>
                </c:pt>
                <c:pt idx="3">
                  <c:v>alimentos deteriorados/estragados</c:v>
                </c:pt>
                <c:pt idx="4">
                  <c:v>assédio moral no serviço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  <c:pt idx="0">
                  <c:v>16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2806464"/>
        <c:axId val="1912800480"/>
      </c:barChart>
      <c:catAx>
        <c:axId val="19128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12800480"/>
        <c:crosses val="autoZero"/>
        <c:auto val="1"/>
        <c:lblAlgn val="ctr"/>
        <c:lblOffset val="100"/>
        <c:noMultiLvlLbl val="0"/>
      </c:catAx>
      <c:valAx>
        <c:axId val="191280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28064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ao funcionamento do órgão público</c:v>
                </c:pt>
                <c:pt idx="1">
                  <c:v>elogio ao funcionamento do órgão público</c:v>
                </c:pt>
                <c:pt idx="2">
                  <c:v>elogio à programa de valorização do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ao funcionamento do órgão público</c:v>
                </c:pt>
                <c:pt idx="1">
                  <c:v>elogio ao funcionamento do órgão público</c:v>
                </c:pt>
                <c:pt idx="2">
                  <c:v>elogio à programa de valorização do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ao funcionamento do órgão público</c:v>
                </c:pt>
                <c:pt idx="1">
                  <c:v>elogio ao funcionamento do órgão público</c:v>
                </c:pt>
                <c:pt idx="2">
                  <c:v>elogio à programa de valorização do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13243520"/>
        <c:axId val="1913242432"/>
      </c:lineChart>
      <c:catAx>
        <c:axId val="1913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13242432"/>
        <c:crosses val="autoZero"/>
        <c:auto val="1"/>
        <c:lblAlgn val="ctr"/>
        <c:lblOffset val="100"/>
        <c:noMultiLvlLbl val="0"/>
      </c:catAx>
      <c:valAx>
        <c:axId val="191324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3243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0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021454" cy="964405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B15" totalsRowShown="0" headerRowDxfId="17" dataDxfId="16">
  <tableColumns count="2">
    <tableColumn id="1" name="TIPOLOGIA" dataDxfId="15"/>
    <tableColumn id="2" name="QT (JAN-MAR)" dataDxfId="14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3" totalsRowShown="0" headerRowDxfId="13" dataDxfId="12">
  <tableColumns count="2">
    <tableColumn id="1" name="MEIO DE ENTRADA" dataDxfId="11"/>
    <tableColumn id="2" name="QT (JAN-MAR)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9" dataDxfId="8">
  <tableColumns count="2">
    <tableColumn id="1" name="ATENDIMENTO" dataDxfId="7"/>
    <tableColumn id="2" name="QT (JAN-MAR)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zoomScaleNormal="100" workbookViewId="0">
      <selection sqref="A1:K3"/>
    </sheetView>
  </sheetViews>
  <sheetFormatPr defaultRowHeight="15" x14ac:dyDescent="0.25"/>
  <cols>
    <col min="1" max="1" width="17.75" bestFit="1" customWidth="1"/>
    <col min="2" max="2" width="15.125" bestFit="1" customWidth="1"/>
  </cols>
  <sheetData>
    <row r="1" spans="1:11" x14ac:dyDescent="0.25">
      <c r="A1" s="64" t="s">
        <v>74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5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8" spans="1:11" ht="15.75" x14ac:dyDescent="0.25">
      <c r="A8" s="43" t="s">
        <v>0</v>
      </c>
      <c r="B8" s="61" t="s">
        <v>50</v>
      </c>
    </row>
    <row r="9" spans="1:11" x14ac:dyDescent="0.25">
      <c r="A9" s="33" t="s">
        <v>1</v>
      </c>
      <c r="B9" s="12">
        <v>226</v>
      </c>
    </row>
    <row r="10" spans="1:11" x14ac:dyDescent="0.25">
      <c r="A10" s="34" t="s">
        <v>3</v>
      </c>
      <c r="B10" s="13">
        <v>799</v>
      </c>
    </row>
    <row r="11" spans="1:11" x14ac:dyDescent="0.25">
      <c r="A11" s="33" t="s">
        <v>4</v>
      </c>
      <c r="B11" s="12">
        <v>95</v>
      </c>
    </row>
    <row r="12" spans="1:11" x14ac:dyDescent="0.25">
      <c r="A12" s="34" t="s">
        <v>2</v>
      </c>
      <c r="B12" s="13">
        <v>5</v>
      </c>
    </row>
    <row r="13" spans="1:11" x14ac:dyDescent="0.25">
      <c r="A13" s="33" t="s">
        <v>5</v>
      </c>
      <c r="B13" s="14">
        <v>9</v>
      </c>
    </row>
    <row r="14" spans="1:11" x14ac:dyDescent="0.25">
      <c r="A14" s="34" t="s">
        <v>6</v>
      </c>
      <c r="B14" s="15">
        <v>3</v>
      </c>
    </row>
    <row r="15" spans="1:11" x14ac:dyDescent="0.25">
      <c r="A15" s="33" t="s">
        <v>7</v>
      </c>
      <c r="B15" s="31">
        <v>1</v>
      </c>
    </row>
    <row r="16" spans="1:11" x14ac:dyDescent="0.25">
      <c r="A16" s="9" t="s">
        <v>18</v>
      </c>
      <c r="B16" s="9">
        <f>SUM(Tabela1[QT (JAN-MAR)])</f>
        <v>1138</v>
      </c>
    </row>
    <row r="18" spans="1:2" ht="15.75" x14ac:dyDescent="0.25">
      <c r="A18" s="44" t="s">
        <v>19</v>
      </c>
      <c r="B18" s="61" t="s">
        <v>50</v>
      </c>
    </row>
    <row r="19" spans="1:2" x14ac:dyDescent="0.25">
      <c r="A19" s="8" t="s">
        <v>20</v>
      </c>
      <c r="B19" s="12">
        <v>1138</v>
      </c>
    </row>
    <row r="20" spans="1:2" x14ac:dyDescent="0.25">
      <c r="A20" s="11" t="s">
        <v>21</v>
      </c>
      <c r="B20" s="13">
        <v>0</v>
      </c>
    </row>
    <row r="21" spans="1:2" x14ac:dyDescent="0.25">
      <c r="A21" s="10" t="s">
        <v>18</v>
      </c>
      <c r="B21" s="10">
        <f>SUM(Tabela14[QT (JAN-MAR)])</f>
        <v>1138</v>
      </c>
    </row>
    <row r="23" spans="1:2" ht="15.75" x14ac:dyDescent="0.25">
      <c r="A23" s="44" t="s">
        <v>8</v>
      </c>
      <c r="B23" s="61" t="s">
        <v>50</v>
      </c>
    </row>
    <row r="24" spans="1:2" x14ac:dyDescent="0.25">
      <c r="A24" s="33" t="s">
        <v>9</v>
      </c>
      <c r="B24" s="12">
        <v>978</v>
      </c>
    </row>
    <row r="25" spans="1:2" x14ac:dyDescent="0.25">
      <c r="A25" s="34" t="s">
        <v>10</v>
      </c>
      <c r="B25" s="13">
        <v>111</v>
      </c>
    </row>
    <row r="26" spans="1:2" x14ac:dyDescent="0.25">
      <c r="A26" s="33" t="s">
        <v>11</v>
      </c>
      <c r="B26" s="12">
        <v>16</v>
      </c>
    </row>
    <row r="27" spans="1:2" x14ac:dyDescent="0.25">
      <c r="A27" s="34" t="s">
        <v>12</v>
      </c>
      <c r="B27" s="13">
        <v>8</v>
      </c>
    </row>
    <row r="28" spans="1:2" x14ac:dyDescent="0.25">
      <c r="A28" s="33" t="s">
        <v>13</v>
      </c>
      <c r="B28" s="14">
        <v>0</v>
      </c>
    </row>
    <row r="29" spans="1:2" x14ac:dyDescent="0.25">
      <c r="A29" s="34" t="s">
        <v>14</v>
      </c>
      <c r="B29" s="15">
        <v>3</v>
      </c>
    </row>
    <row r="30" spans="1:2" x14ac:dyDescent="0.25">
      <c r="A30" s="33" t="s">
        <v>15</v>
      </c>
      <c r="B30" s="31">
        <v>2</v>
      </c>
    </row>
    <row r="31" spans="1:2" x14ac:dyDescent="0.25">
      <c r="A31" s="34" t="s">
        <v>16</v>
      </c>
      <c r="B31" s="32">
        <v>20</v>
      </c>
    </row>
    <row r="32" spans="1:2" x14ac:dyDescent="0.25">
      <c r="A32" s="33" t="s">
        <v>22</v>
      </c>
      <c r="B32" s="31">
        <v>0</v>
      </c>
    </row>
    <row r="33" spans="1:2" x14ac:dyDescent="0.25">
      <c r="A33" s="34" t="s">
        <v>17</v>
      </c>
      <c r="B33" s="32">
        <v>0</v>
      </c>
    </row>
    <row r="34" spans="1:2" x14ac:dyDescent="0.25">
      <c r="A34" s="10" t="s">
        <v>18</v>
      </c>
      <c r="B34" s="10">
        <f>SUBTOTAL(109,Tabela13[QT (JAN-MAR)])</f>
        <v>1138</v>
      </c>
    </row>
  </sheetData>
  <sheetProtection password="EEA1" sheet="1" objects="1" scenarios="1"/>
  <mergeCells count="1">
    <mergeCell ref="A1:K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28" zoomScaleNormal="100" workbookViewId="0">
      <selection activeCell="I8" sqref="I8"/>
    </sheetView>
  </sheetViews>
  <sheetFormatPr defaultRowHeight="15" x14ac:dyDescent="0.25"/>
  <cols>
    <col min="1" max="1" width="23" customWidth="1"/>
    <col min="2" max="2" width="10.625" customWidth="1"/>
    <col min="3" max="4" width="11.625" customWidth="1"/>
  </cols>
  <sheetData>
    <row r="1" spans="1:12" ht="15" customHeight="1" x14ac:dyDescent="0.25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6" spans="1:12" ht="15.75" x14ac:dyDescent="0.25">
      <c r="A6" s="1" t="s">
        <v>1</v>
      </c>
      <c r="B6" s="59" t="s">
        <v>51</v>
      </c>
      <c r="C6" s="3" t="s">
        <v>52</v>
      </c>
      <c r="D6" s="4" t="s">
        <v>49</v>
      </c>
    </row>
    <row r="7" spans="1:12" x14ac:dyDescent="0.25">
      <c r="A7" s="6" t="s">
        <v>60</v>
      </c>
      <c r="B7" s="6">
        <v>34</v>
      </c>
      <c r="C7" s="17">
        <v>32</v>
      </c>
      <c r="D7" s="18">
        <v>19</v>
      </c>
    </row>
    <row r="8" spans="1:12" x14ac:dyDescent="0.25">
      <c r="A8" s="7" t="s">
        <v>61</v>
      </c>
      <c r="B8" s="7">
        <v>14</v>
      </c>
      <c r="C8" s="19">
        <v>13</v>
      </c>
      <c r="D8" s="20">
        <v>9</v>
      </c>
    </row>
    <row r="9" spans="1:12" x14ac:dyDescent="0.25">
      <c r="A9" s="6" t="s">
        <v>62</v>
      </c>
      <c r="B9" s="6">
        <v>12</v>
      </c>
      <c r="C9" s="17">
        <v>9</v>
      </c>
      <c r="D9" s="18">
        <v>8</v>
      </c>
    </row>
    <row r="10" spans="1:12" x14ac:dyDescent="0.25">
      <c r="A10" s="7" t="s">
        <v>63</v>
      </c>
      <c r="B10" s="7">
        <v>4</v>
      </c>
      <c r="C10" s="19">
        <v>1</v>
      </c>
      <c r="D10" s="20">
        <v>9</v>
      </c>
    </row>
    <row r="11" spans="1:12" x14ac:dyDescent="0.25">
      <c r="A11" s="6" t="s">
        <v>64</v>
      </c>
      <c r="B11" s="6">
        <v>3</v>
      </c>
      <c r="C11" s="21">
        <v>3</v>
      </c>
      <c r="D11" s="22">
        <v>0</v>
      </c>
    </row>
    <row r="12" spans="1:12" x14ac:dyDescent="0.25">
      <c r="A12" s="11" t="s">
        <v>23</v>
      </c>
      <c r="B12" s="7">
        <v>17</v>
      </c>
      <c r="C12" s="23">
        <v>15</v>
      </c>
      <c r="D12" s="24">
        <v>16</v>
      </c>
    </row>
    <row r="13" spans="1:12" x14ac:dyDescent="0.25">
      <c r="A13" s="9" t="s">
        <v>18</v>
      </c>
      <c r="B13" s="9">
        <f>SUBTOTAL(109,Tabela15[JAN])</f>
        <v>84</v>
      </c>
      <c r="C13" s="9">
        <f>SUBTOTAL(109,Tabela15[FEV])</f>
        <v>73</v>
      </c>
      <c r="D13" s="9">
        <f>SUBTOTAL(109,Tabela15[MAR])</f>
        <v>61</v>
      </c>
    </row>
    <row r="15" spans="1:12" ht="16.5" thickBot="1" x14ac:dyDescent="0.3">
      <c r="A15" s="2" t="s">
        <v>3</v>
      </c>
      <c r="B15" s="53" t="s">
        <v>51</v>
      </c>
      <c r="C15" s="53" t="s">
        <v>52</v>
      </c>
      <c r="D15" s="5" t="s">
        <v>49</v>
      </c>
    </row>
    <row r="16" spans="1:12" ht="15.75" thickTop="1" x14ac:dyDescent="0.25">
      <c r="A16" s="26" t="s">
        <v>55</v>
      </c>
      <c r="B16" s="26">
        <v>153</v>
      </c>
      <c r="C16" s="25">
        <v>134</v>
      </c>
      <c r="D16" s="25">
        <v>195</v>
      </c>
    </row>
    <row r="17" spans="1:4" x14ac:dyDescent="0.25">
      <c r="A17" s="27" t="s">
        <v>56</v>
      </c>
      <c r="B17" s="58">
        <v>20</v>
      </c>
      <c r="C17" s="19">
        <v>13</v>
      </c>
      <c r="D17" s="20">
        <v>18</v>
      </c>
    </row>
    <row r="18" spans="1:4" x14ac:dyDescent="0.25">
      <c r="A18" s="26" t="s">
        <v>57</v>
      </c>
      <c r="B18" s="26">
        <v>15</v>
      </c>
      <c r="C18" s="25">
        <v>9</v>
      </c>
      <c r="D18" s="25">
        <v>3</v>
      </c>
    </row>
    <row r="19" spans="1:4" x14ac:dyDescent="0.25">
      <c r="A19" s="27" t="s">
        <v>58</v>
      </c>
      <c r="B19" s="58">
        <v>7</v>
      </c>
      <c r="C19" s="19">
        <v>5</v>
      </c>
      <c r="D19" s="20">
        <v>7</v>
      </c>
    </row>
    <row r="20" spans="1:4" x14ac:dyDescent="0.25">
      <c r="A20" s="26" t="s">
        <v>59</v>
      </c>
      <c r="B20" s="26">
        <v>5</v>
      </c>
      <c r="C20" s="25">
        <v>5</v>
      </c>
      <c r="D20" s="25">
        <v>7</v>
      </c>
    </row>
    <row r="21" spans="1:4" x14ac:dyDescent="0.25">
      <c r="A21" s="29" t="s">
        <v>23</v>
      </c>
      <c r="B21" s="7">
        <v>68</v>
      </c>
      <c r="C21" s="23">
        <v>42</v>
      </c>
      <c r="D21" s="24">
        <v>72</v>
      </c>
    </row>
    <row r="22" spans="1:4" x14ac:dyDescent="0.25">
      <c r="A22" s="28" t="s">
        <v>18</v>
      </c>
      <c r="B22" s="9">
        <f t="shared" ref="B22:C22" si="0">SUM(B16:B21)</f>
        <v>268</v>
      </c>
      <c r="C22" s="9">
        <f t="shared" si="0"/>
        <v>208</v>
      </c>
      <c r="D22" s="9">
        <f>SUM(D16:D21)</f>
        <v>302</v>
      </c>
    </row>
    <row r="23" spans="1:4" x14ac:dyDescent="0.25">
      <c r="A23" s="60"/>
      <c r="B23" s="60"/>
      <c r="C23" s="60"/>
      <c r="D23" s="60"/>
    </row>
    <row r="24" spans="1:4" ht="16.5" thickBot="1" x14ac:dyDescent="0.3">
      <c r="A24" s="2" t="s">
        <v>4</v>
      </c>
      <c r="B24" s="53" t="s">
        <v>51</v>
      </c>
      <c r="C24" s="53" t="s">
        <v>52</v>
      </c>
      <c r="D24" s="5" t="s">
        <v>49</v>
      </c>
    </row>
    <row r="25" spans="1:4" ht="15.75" thickTop="1" x14ac:dyDescent="0.25">
      <c r="A25" s="26" t="s">
        <v>65</v>
      </c>
      <c r="B25" s="26">
        <v>8</v>
      </c>
      <c r="C25" s="25">
        <v>17</v>
      </c>
      <c r="D25" s="25">
        <v>16</v>
      </c>
    </row>
    <row r="26" spans="1:4" x14ac:dyDescent="0.25">
      <c r="A26" s="27" t="s">
        <v>66</v>
      </c>
      <c r="B26" s="58">
        <v>6</v>
      </c>
      <c r="C26" s="19">
        <v>6</v>
      </c>
      <c r="D26" s="20">
        <v>7</v>
      </c>
    </row>
    <row r="27" spans="1:4" x14ac:dyDescent="0.25">
      <c r="A27" s="26" t="s">
        <v>67</v>
      </c>
      <c r="B27" s="26">
        <v>3</v>
      </c>
      <c r="C27" s="25">
        <v>5</v>
      </c>
      <c r="D27" s="25">
        <v>2</v>
      </c>
    </row>
    <row r="28" spans="1:4" x14ac:dyDescent="0.25">
      <c r="A28" s="27" t="s">
        <v>68</v>
      </c>
      <c r="B28" s="58">
        <v>1</v>
      </c>
      <c r="C28" s="19">
        <v>1</v>
      </c>
      <c r="D28" s="20">
        <v>2</v>
      </c>
    </row>
    <row r="29" spans="1:4" x14ac:dyDescent="0.25">
      <c r="A29" s="26" t="s">
        <v>69</v>
      </c>
      <c r="B29" s="26">
        <v>0</v>
      </c>
      <c r="C29" s="25">
        <v>1</v>
      </c>
      <c r="D29" s="25">
        <v>0</v>
      </c>
    </row>
    <row r="30" spans="1:4" x14ac:dyDescent="0.25">
      <c r="A30" s="29" t="s">
        <v>23</v>
      </c>
      <c r="B30" s="7">
        <v>8</v>
      </c>
      <c r="C30" s="23">
        <v>9</v>
      </c>
      <c r="D30" s="24">
        <v>5</v>
      </c>
    </row>
    <row r="31" spans="1:4" x14ac:dyDescent="0.25">
      <c r="A31" s="28" t="s">
        <v>18</v>
      </c>
      <c r="B31" s="9">
        <f t="shared" ref="B31:C31" si="1">SUM(B25:B30)</f>
        <v>26</v>
      </c>
      <c r="C31" s="9">
        <f t="shared" si="1"/>
        <v>39</v>
      </c>
      <c r="D31" s="9">
        <f>SUM(D25:D30)</f>
        <v>32</v>
      </c>
    </row>
    <row r="33" spans="1:5" ht="16.5" thickBot="1" x14ac:dyDescent="0.3">
      <c r="A33" s="30" t="s">
        <v>2</v>
      </c>
      <c r="B33" s="53" t="s">
        <v>51</v>
      </c>
      <c r="C33" s="53" t="s">
        <v>52</v>
      </c>
      <c r="D33" s="5" t="s">
        <v>49</v>
      </c>
    </row>
    <row r="34" spans="1:5" ht="15.75" thickTop="1" x14ac:dyDescent="0.25">
      <c r="A34" s="26" t="s">
        <v>53</v>
      </c>
      <c r="B34" s="26">
        <v>2</v>
      </c>
      <c r="C34" s="25">
        <v>0</v>
      </c>
      <c r="D34" s="25">
        <v>1</v>
      </c>
    </row>
    <row r="35" spans="1:5" x14ac:dyDescent="0.25">
      <c r="A35" s="27" t="s">
        <v>53</v>
      </c>
      <c r="B35" s="58">
        <v>0</v>
      </c>
      <c r="C35" s="19">
        <v>0</v>
      </c>
      <c r="D35" s="20">
        <v>1</v>
      </c>
    </row>
    <row r="36" spans="1:5" x14ac:dyDescent="0.25">
      <c r="A36" s="26" t="s">
        <v>54</v>
      </c>
      <c r="B36" s="26">
        <v>1</v>
      </c>
      <c r="C36" s="25">
        <v>0</v>
      </c>
      <c r="D36" s="25">
        <v>0</v>
      </c>
    </row>
    <row r="37" spans="1:5" x14ac:dyDescent="0.25">
      <c r="A37" s="27"/>
      <c r="B37" s="58"/>
      <c r="C37" s="19"/>
      <c r="D37" s="20"/>
    </row>
    <row r="38" spans="1:5" x14ac:dyDescent="0.25">
      <c r="A38" s="26"/>
      <c r="B38" s="26"/>
      <c r="C38" s="25"/>
      <c r="D38" s="25"/>
    </row>
    <row r="39" spans="1:5" x14ac:dyDescent="0.25">
      <c r="A39" s="29" t="s">
        <v>23</v>
      </c>
      <c r="B39" s="7"/>
      <c r="C39" s="23"/>
      <c r="D39" s="24"/>
    </row>
    <row r="40" spans="1:5" x14ac:dyDescent="0.25">
      <c r="A40" s="28" t="s">
        <v>18</v>
      </c>
      <c r="B40" s="9">
        <f t="shared" ref="B40:C40" si="2">SUM(B34:B39)</f>
        <v>3</v>
      </c>
      <c r="C40" s="9">
        <f t="shared" si="2"/>
        <v>0</v>
      </c>
      <c r="D40" s="9">
        <f>SUM(D34:D39)</f>
        <v>2</v>
      </c>
      <c r="E40" s="16"/>
    </row>
  </sheetData>
  <sheetProtection password="EEA1" sheet="1" objects="1" scenarios="1"/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>
      <selection activeCell="B49" sqref="B49"/>
    </sheetView>
  </sheetViews>
  <sheetFormatPr defaultRowHeight="15" x14ac:dyDescent="0.2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 x14ac:dyDescent="0.25">
      <c r="A1" s="64" t="s">
        <v>70</v>
      </c>
      <c r="B1" s="64"/>
      <c r="C1" s="64"/>
      <c r="D1" s="64"/>
      <c r="E1" s="64"/>
      <c r="F1" s="64"/>
      <c r="G1" s="64"/>
    </row>
    <row r="2" spans="1:11" ht="15" customHeight="1" x14ac:dyDescent="0.25">
      <c r="A2" s="64"/>
      <c r="B2" s="64"/>
      <c r="C2" s="64"/>
      <c r="D2" s="64"/>
      <c r="E2" s="64"/>
      <c r="F2" s="64"/>
      <c r="G2" s="64"/>
    </row>
    <row r="3" spans="1:11" ht="15" customHeight="1" x14ac:dyDescent="0.25">
      <c r="A3" s="64"/>
      <c r="B3" s="64"/>
      <c r="C3" s="64"/>
      <c r="D3" s="64"/>
      <c r="E3" s="64"/>
      <c r="F3" s="64"/>
      <c r="G3" s="64"/>
    </row>
    <row r="6" spans="1:11" x14ac:dyDescent="0.25">
      <c r="A6" s="35" t="s">
        <v>24</v>
      </c>
    </row>
    <row r="7" spans="1:11" ht="15" customHeight="1" x14ac:dyDescent="0.25">
      <c r="A7" s="72" t="s">
        <v>25</v>
      </c>
      <c r="B7" s="72"/>
      <c r="C7" s="72"/>
      <c r="D7" s="72"/>
      <c r="E7" s="72"/>
      <c r="F7" s="72"/>
      <c r="G7" s="72"/>
      <c r="H7" s="41"/>
      <c r="I7" s="41"/>
      <c r="J7" s="41"/>
      <c r="K7" s="41"/>
    </row>
    <row r="8" spans="1:11" x14ac:dyDescent="0.25">
      <c r="A8" s="72"/>
      <c r="B8" s="72"/>
      <c r="C8" s="72"/>
      <c r="D8" s="72"/>
      <c r="E8" s="72"/>
      <c r="F8" s="72"/>
      <c r="G8" s="72"/>
      <c r="H8" s="41"/>
      <c r="I8" s="41"/>
      <c r="J8" s="41"/>
      <c r="K8" s="41"/>
    </row>
    <row r="9" spans="1:11" x14ac:dyDescent="0.25">
      <c r="A9" s="72"/>
      <c r="B9" s="72"/>
      <c r="C9" s="72"/>
      <c r="D9" s="72"/>
      <c r="E9" s="72"/>
      <c r="F9" s="72"/>
      <c r="G9" s="72"/>
      <c r="H9" s="41"/>
      <c r="I9" s="41"/>
      <c r="J9" s="41"/>
      <c r="K9" s="41"/>
    </row>
    <row r="10" spans="1:11" x14ac:dyDescent="0.25">
      <c r="A10" s="72"/>
      <c r="B10" s="72"/>
      <c r="C10" s="72"/>
      <c r="D10" s="72"/>
      <c r="E10" s="72"/>
      <c r="F10" s="72"/>
      <c r="G10" s="72"/>
      <c r="H10" s="41"/>
      <c r="I10" s="41"/>
      <c r="J10" s="41"/>
      <c r="K10" s="41"/>
    </row>
    <row r="11" spans="1:1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37" t="s">
        <v>26</v>
      </c>
    </row>
    <row r="13" spans="1:11" ht="15" customHeight="1" x14ac:dyDescent="0.25">
      <c r="A13" s="72" t="s">
        <v>27</v>
      </c>
      <c r="B13" s="72"/>
      <c r="C13" s="72"/>
      <c r="D13" s="72"/>
      <c r="E13" s="72"/>
      <c r="F13" s="72"/>
      <c r="G13" s="72"/>
      <c r="H13" s="41"/>
      <c r="I13" s="46"/>
      <c r="J13" s="41"/>
      <c r="K13" s="41"/>
    </row>
    <row r="14" spans="1:11" x14ac:dyDescent="0.25">
      <c r="A14" s="72"/>
      <c r="B14" s="72"/>
      <c r="C14" s="72"/>
      <c r="D14" s="72"/>
      <c r="E14" s="72"/>
      <c r="F14" s="72"/>
      <c r="G14" s="72"/>
      <c r="H14" s="41"/>
      <c r="I14" s="41"/>
      <c r="J14" s="41"/>
      <c r="K14" s="41"/>
    </row>
    <row r="15" spans="1:1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6" x14ac:dyDescent="0.25">
      <c r="A17" s="36" t="s">
        <v>28</v>
      </c>
    </row>
    <row r="18" spans="1:6" x14ac:dyDescent="0.25">
      <c r="A18" s="47" t="s">
        <v>29</v>
      </c>
      <c r="B18" s="48" t="s">
        <v>30</v>
      </c>
      <c r="C18" s="48" t="s">
        <v>31</v>
      </c>
      <c r="D18" s="48" t="s">
        <v>32</v>
      </c>
      <c r="E18" s="71" t="s">
        <v>33</v>
      </c>
      <c r="F18" s="71"/>
    </row>
    <row r="19" spans="1:6" x14ac:dyDescent="0.25">
      <c r="A19" s="49" t="s">
        <v>34</v>
      </c>
      <c r="B19" s="45">
        <v>0</v>
      </c>
      <c r="C19" s="45">
        <v>0</v>
      </c>
      <c r="D19" s="45">
        <v>0</v>
      </c>
      <c r="E19" s="68">
        <f>SUM(B19:D19)</f>
        <v>0</v>
      </c>
      <c r="F19" s="68"/>
    </row>
    <row r="20" spans="1:6" x14ac:dyDescent="0.25">
      <c r="A20" s="49" t="s">
        <v>10</v>
      </c>
      <c r="B20" s="45">
        <v>3</v>
      </c>
      <c r="C20" s="45">
        <v>4</v>
      </c>
      <c r="D20" s="45">
        <v>0</v>
      </c>
      <c r="E20" s="68">
        <f>SUM(B20:D20)</f>
        <v>7</v>
      </c>
      <c r="F20" s="68"/>
    </row>
    <row r="21" spans="1:6" x14ac:dyDescent="0.25">
      <c r="A21" s="39"/>
      <c r="B21" s="38"/>
      <c r="C21" s="38"/>
      <c r="D21" s="50" t="s">
        <v>35</v>
      </c>
      <c r="E21" s="68">
        <f>SUM(E19:F20)</f>
        <v>7</v>
      </c>
      <c r="F21" s="68"/>
    </row>
    <row r="23" spans="1:6" x14ac:dyDescent="0.25">
      <c r="A23" s="36" t="s">
        <v>36</v>
      </c>
    </row>
    <row r="24" spans="1:6" x14ac:dyDescent="0.25">
      <c r="A24" s="47" t="s">
        <v>29</v>
      </c>
      <c r="B24" s="48" t="s">
        <v>30</v>
      </c>
      <c r="C24" s="48" t="s">
        <v>31</v>
      </c>
      <c r="D24" s="48" t="s">
        <v>32</v>
      </c>
      <c r="E24" s="71" t="s">
        <v>33</v>
      </c>
      <c r="F24" s="71"/>
    </row>
    <row r="25" spans="1:6" x14ac:dyDescent="0.25">
      <c r="A25" s="49" t="s">
        <v>37</v>
      </c>
      <c r="B25" s="45">
        <v>3</v>
      </c>
      <c r="C25" s="45">
        <v>4</v>
      </c>
      <c r="D25" s="45">
        <v>0</v>
      </c>
      <c r="E25" s="68">
        <f>SUM(B25:D25)</f>
        <v>7</v>
      </c>
      <c r="F25" s="68"/>
    </row>
    <row r="26" spans="1:6" x14ac:dyDescent="0.25">
      <c r="A26" s="49" t="s">
        <v>38</v>
      </c>
      <c r="B26" s="45"/>
      <c r="C26" s="45"/>
      <c r="D26" s="45"/>
      <c r="E26" s="68">
        <f t="shared" ref="E26:E27" si="0">SUM(B26:D26)</f>
        <v>0</v>
      </c>
      <c r="F26" s="68"/>
    </row>
    <row r="27" spans="1:6" x14ac:dyDescent="0.25">
      <c r="A27" s="49" t="s">
        <v>39</v>
      </c>
      <c r="B27" s="45"/>
      <c r="C27" s="45"/>
      <c r="D27" s="45"/>
      <c r="E27" s="68">
        <f t="shared" si="0"/>
        <v>0</v>
      </c>
      <c r="F27" s="68"/>
    </row>
    <row r="28" spans="1:6" x14ac:dyDescent="0.25">
      <c r="A28" s="39"/>
      <c r="B28" s="38"/>
      <c r="C28" s="38"/>
      <c r="D28" s="50" t="s">
        <v>35</v>
      </c>
      <c r="E28" s="68">
        <f>SUM(E25:F27)</f>
        <v>7</v>
      </c>
      <c r="F28" s="68"/>
    </row>
    <row r="30" spans="1:6" x14ac:dyDescent="0.25">
      <c r="A30" s="36" t="s">
        <v>40</v>
      </c>
    </row>
    <row r="31" spans="1:6" x14ac:dyDescent="0.25">
      <c r="A31" s="47" t="s">
        <v>41</v>
      </c>
      <c r="B31" s="48" t="s">
        <v>42</v>
      </c>
      <c r="C31" s="48" t="s">
        <v>43</v>
      </c>
      <c r="D31" s="48" t="s">
        <v>44</v>
      </c>
      <c r="E31" s="48" t="s">
        <v>33</v>
      </c>
    </row>
    <row r="32" spans="1:6" x14ac:dyDescent="0.25">
      <c r="A32" s="49" t="s">
        <v>30</v>
      </c>
      <c r="B32" s="45"/>
      <c r="C32" s="45"/>
      <c r="D32" s="45"/>
      <c r="E32" s="51">
        <f>SUM(B32:D32)</f>
        <v>0</v>
      </c>
    </row>
    <row r="33" spans="1:11" x14ac:dyDescent="0.25">
      <c r="A33" s="49" t="s">
        <v>31</v>
      </c>
      <c r="B33" s="45"/>
      <c r="C33" s="45"/>
      <c r="D33" s="45"/>
      <c r="E33" s="51">
        <f t="shared" ref="E33:E34" si="1">SUM(B33:D33)</f>
        <v>0</v>
      </c>
    </row>
    <row r="34" spans="1:11" x14ac:dyDescent="0.25">
      <c r="A34" s="49" t="s">
        <v>32</v>
      </c>
      <c r="B34" s="45">
        <v>1</v>
      </c>
      <c r="C34" s="45">
        <v>1</v>
      </c>
      <c r="D34" s="45"/>
      <c r="E34" s="51">
        <f t="shared" si="1"/>
        <v>2</v>
      </c>
    </row>
    <row r="35" spans="1:11" x14ac:dyDescent="0.25">
      <c r="A35" s="39"/>
      <c r="B35" s="38"/>
      <c r="C35" s="38"/>
      <c r="D35" s="52" t="s">
        <v>35</v>
      </c>
      <c r="E35" s="51">
        <f>SUM(E32:E34)</f>
        <v>2</v>
      </c>
    </row>
    <row r="37" spans="1:11" x14ac:dyDescent="0.25">
      <c r="A37" s="36" t="s">
        <v>45</v>
      </c>
    </row>
    <row r="38" spans="1:11" ht="45" x14ac:dyDescent="0.25">
      <c r="A38" s="47" t="s">
        <v>41</v>
      </c>
      <c r="B38" s="48" t="s">
        <v>46</v>
      </c>
      <c r="C38" s="48" t="s">
        <v>47</v>
      </c>
      <c r="D38" s="48" t="s">
        <v>33</v>
      </c>
    </row>
    <row r="39" spans="1:11" x14ac:dyDescent="0.25">
      <c r="A39" s="49" t="s">
        <v>30</v>
      </c>
      <c r="B39" s="45"/>
      <c r="C39" s="45"/>
      <c r="D39" s="51">
        <f>SUM(B39:C39)</f>
        <v>0</v>
      </c>
    </row>
    <row r="40" spans="1:11" x14ac:dyDescent="0.25">
      <c r="A40" s="49" t="s">
        <v>31</v>
      </c>
      <c r="B40" s="45"/>
      <c r="C40" s="45"/>
      <c r="D40" s="51">
        <f t="shared" ref="D40:D41" si="2">SUM(B40:C40)</f>
        <v>0</v>
      </c>
    </row>
    <row r="41" spans="1:11" x14ac:dyDescent="0.25">
      <c r="A41" s="49" t="s">
        <v>32</v>
      </c>
      <c r="B41" s="45"/>
      <c r="C41" s="45"/>
      <c r="D41" s="51">
        <f t="shared" si="2"/>
        <v>0</v>
      </c>
    </row>
    <row r="42" spans="1:11" x14ac:dyDescent="0.25">
      <c r="A42" s="40"/>
      <c r="C42" s="52" t="s">
        <v>18</v>
      </c>
      <c r="D42" s="51">
        <f>SUM(D39:D41)</f>
        <v>0</v>
      </c>
    </row>
    <row r="44" spans="1:11" x14ac:dyDescent="0.25">
      <c r="A44" s="54" t="s">
        <v>48</v>
      </c>
      <c r="B44" s="16"/>
      <c r="C44" s="16"/>
      <c r="D44" s="16"/>
      <c r="E44" s="16"/>
      <c r="F44" s="16"/>
      <c r="G44" s="16"/>
    </row>
    <row r="45" spans="1:11" ht="15" customHeight="1" x14ac:dyDescent="0.25">
      <c r="A45" s="69" t="s">
        <v>71</v>
      </c>
      <c r="B45" s="70"/>
      <c r="C45" s="70"/>
      <c r="D45" s="70"/>
      <c r="E45" s="70"/>
      <c r="F45" s="70"/>
      <c r="G45" s="70"/>
      <c r="H45" s="42"/>
      <c r="I45" s="42"/>
      <c r="J45" s="42"/>
      <c r="K45" s="42"/>
    </row>
    <row r="46" spans="1:11" x14ac:dyDescent="0.25">
      <c r="A46" s="70"/>
      <c r="B46" s="70"/>
      <c r="C46" s="70"/>
      <c r="D46" s="70"/>
      <c r="E46" s="70"/>
      <c r="F46" s="70"/>
      <c r="G46" s="70"/>
      <c r="H46" s="42"/>
      <c r="I46" s="42"/>
      <c r="J46" s="42"/>
      <c r="K46" s="42"/>
    </row>
    <row r="47" spans="1:11" x14ac:dyDescent="0.25">
      <c r="A47" s="70"/>
      <c r="B47" s="70"/>
      <c r="C47" s="70"/>
      <c r="D47" s="70"/>
      <c r="E47" s="70"/>
      <c r="F47" s="70"/>
      <c r="G47" s="70"/>
      <c r="H47" s="42"/>
      <c r="I47" s="42"/>
      <c r="J47" s="42"/>
      <c r="K47" s="42"/>
    </row>
    <row r="48" spans="1:11" x14ac:dyDescent="0.25">
      <c r="A48" s="63"/>
      <c r="B48" s="55"/>
      <c r="C48" s="63"/>
      <c r="D48" s="62"/>
      <c r="E48" s="63"/>
      <c r="F48" s="62"/>
      <c r="G48" s="63"/>
      <c r="H48" s="42"/>
      <c r="I48" s="42"/>
      <c r="J48" s="42"/>
      <c r="K48" s="42"/>
    </row>
    <row r="49" spans="1:11" x14ac:dyDescent="0.25">
      <c r="A49" s="54" t="s">
        <v>72</v>
      </c>
      <c r="B49" s="16"/>
      <c r="C49" s="16"/>
      <c r="D49" s="16"/>
      <c r="E49" s="16"/>
      <c r="F49" s="16"/>
      <c r="G49" s="16"/>
    </row>
    <row r="50" spans="1:11" ht="15" customHeight="1" x14ac:dyDescent="0.25">
      <c r="A50" s="66" t="s">
        <v>73</v>
      </c>
      <c r="B50" s="66"/>
      <c r="C50" s="66"/>
      <c r="D50" s="66"/>
      <c r="E50" s="66"/>
      <c r="F50" s="66"/>
      <c r="G50" s="66"/>
      <c r="H50" s="41"/>
      <c r="I50" s="41"/>
      <c r="J50" s="41"/>
      <c r="K50" s="41"/>
    </row>
    <row r="51" spans="1:11" x14ac:dyDescent="0.25">
      <c r="A51" s="66"/>
      <c r="B51" s="66"/>
      <c r="C51" s="66"/>
      <c r="D51" s="66"/>
      <c r="E51" s="66"/>
      <c r="F51" s="66"/>
      <c r="G51" s="66"/>
      <c r="H51" s="41"/>
      <c r="I51" s="41"/>
      <c r="J51" s="41"/>
      <c r="K51" s="41"/>
    </row>
    <row r="52" spans="1:11" x14ac:dyDescent="0.25">
      <c r="A52" s="66"/>
      <c r="B52" s="66"/>
      <c r="C52" s="66"/>
      <c r="D52" s="66"/>
      <c r="E52" s="66"/>
      <c r="F52" s="66"/>
      <c r="G52" s="66"/>
      <c r="H52" s="41"/>
      <c r="I52" s="41"/>
      <c r="J52" s="41"/>
      <c r="K52" s="41"/>
    </row>
    <row r="53" spans="1:11" x14ac:dyDescent="0.25">
      <c r="A53" s="66"/>
      <c r="B53" s="66"/>
      <c r="C53" s="66"/>
      <c r="D53" s="66"/>
      <c r="E53" s="66"/>
      <c r="F53" s="66"/>
      <c r="G53" s="66"/>
    </row>
    <row r="54" spans="1:11" x14ac:dyDescent="0.25">
      <c r="A54" s="56"/>
      <c r="B54" s="56"/>
      <c r="C54" s="56"/>
      <c r="D54" s="56"/>
      <c r="E54" s="56"/>
      <c r="F54" s="56"/>
      <c r="G54" s="56"/>
    </row>
    <row r="55" spans="1:11" x14ac:dyDescent="0.25">
      <c r="A55" s="57"/>
      <c r="B55" s="16"/>
      <c r="C55" s="16"/>
      <c r="D55" s="16"/>
      <c r="E55" s="16"/>
      <c r="F55" s="16"/>
      <c r="G55" s="16"/>
    </row>
    <row r="56" spans="1:11" ht="15" customHeight="1" x14ac:dyDescent="0.25">
      <c r="A56" s="67"/>
      <c r="B56" s="67"/>
      <c r="C56" s="67"/>
      <c r="D56" s="67"/>
      <c r="E56" s="67"/>
      <c r="F56" s="67"/>
      <c r="G56" s="67"/>
      <c r="H56" s="42"/>
      <c r="I56" s="42"/>
      <c r="J56" s="42"/>
      <c r="K56" s="42"/>
    </row>
    <row r="57" spans="1:11" x14ac:dyDescent="0.25">
      <c r="A57" s="67"/>
      <c r="B57" s="67"/>
      <c r="C57" s="67"/>
      <c r="D57" s="67"/>
      <c r="E57" s="67"/>
      <c r="F57" s="67"/>
      <c r="G57" s="67"/>
      <c r="H57" s="42"/>
      <c r="I57" s="42"/>
      <c r="J57" s="42"/>
      <c r="K57" s="42"/>
    </row>
    <row r="58" spans="1:11" x14ac:dyDescent="0.25">
      <c r="A58" s="67"/>
      <c r="B58" s="67"/>
      <c r="C58" s="67"/>
      <c r="D58" s="67"/>
      <c r="E58" s="67"/>
      <c r="F58" s="67"/>
      <c r="G58" s="67"/>
      <c r="H58" s="42"/>
      <c r="I58" s="42"/>
      <c r="J58" s="42"/>
      <c r="K58" s="42"/>
    </row>
    <row r="59" spans="1:11" x14ac:dyDescent="0.25">
      <c r="A59" s="16"/>
      <c r="B59" s="16"/>
      <c r="C59" s="16"/>
      <c r="D59" s="16"/>
      <c r="E59" s="16"/>
      <c r="F59" s="16"/>
      <c r="G59" s="16"/>
    </row>
  </sheetData>
  <sheetProtection password="EEA1" sheet="1" objects="1" scenarios="1"/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50:G53"/>
    <mergeCell ref="A56:G58"/>
    <mergeCell ref="E26:F26"/>
    <mergeCell ref="E28:F28"/>
    <mergeCell ref="A45:G47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2016-04-08T17:18:12Z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