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1600" windowHeight="9735"/>
  </bookViews>
  <sheets>
    <sheet name="Jan2016" sheetId="1" r:id="rId1"/>
    <sheet name="Fev2016" sheetId="6" r:id="rId2"/>
    <sheet name="DADOS POR TIPOLOGIA" sheetId="2" r:id="rId3"/>
    <sheet name="ACESSO À INFORMAÇÃO" sheetId="3" r:id="rId4"/>
  </sheets>
  <externalReferences>
    <externalReference r:id="rId5"/>
    <externalReference r:id="rId6"/>
    <externalReference r:id="rId7"/>
  </externalReferences>
  <definedNames>
    <definedName name="_xlnm.Print_Area" localSheetId="0">'Jan2016'!$A$1:$K$55</definedName>
  </definedNames>
  <calcPr calcId="152511"/>
</workbook>
</file>

<file path=xl/calcChain.xml><?xml version="1.0" encoding="utf-8"?>
<calcChain xmlns="http://schemas.openxmlformats.org/spreadsheetml/2006/main">
  <c r="B34" i="6" l="1"/>
  <c r="B21" i="6"/>
  <c r="B16" i="6"/>
  <c r="D40" i="3" l="1"/>
  <c r="D41" i="3"/>
  <c r="D39" i="3"/>
  <c r="E33" i="3"/>
  <c r="E32" i="3"/>
  <c r="E19" i="3"/>
  <c r="E21" i="3" s="1"/>
  <c r="E26" i="3"/>
  <c r="E27" i="3"/>
  <c r="D42" i="3" l="1"/>
  <c r="E35" i="3"/>
  <c r="B13" i="2"/>
  <c r="C40" i="2" l="1"/>
  <c r="B40" i="2"/>
  <c r="C31" i="2"/>
  <c r="B31" i="2"/>
  <c r="C22" i="2"/>
  <c r="B22" i="2"/>
  <c r="B21" i="1"/>
  <c r="B34" i="1"/>
  <c r="B16" i="1"/>
  <c r="C13" i="2" l="1"/>
</calcChain>
</file>

<file path=xl/sharedStrings.xml><?xml version="1.0" encoding="utf-8"?>
<sst xmlns="http://schemas.openxmlformats.org/spreadsheetml/2006/main" count="143" uniqueCount="76">
  <si>
    <t>TIPOLOGIA</t>
  </si>
  <si>
    <t>QUANTIDADE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</si>
  <si>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</si>
  <si>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</si>
  <si>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</si>
  <si>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</si>
  <si>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</si>
  <si>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</si>
  <si>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</si>
  <si>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</si>
  <si>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</si>
  <si>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</si>
  <si>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</si>
  <si>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</si>
  <si>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</si>
  <si>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</si>
  <si>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</si>
  <si>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</si>
  <si>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</si>
  <si>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</si>
  <si>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</si>
  <si>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 xml:space="preserve">RELATÓRIO MENSAL DE OUVIDORIA
ÓRGÃO: </t>
  </si>
  <si>
    <t>GERA DEMANDA</t>
  </si>
  <si>
    <t>NÃO GERA DEMANDA</t>
  </si>
  <si>
    <t>EVENTOS EXT</t>
  </si>
  <si>
    <t>OUTROS</t>
  </si>
  <si>
    <t>JAN</t>
  </si>
  <si>
    <t>FEV</t>
  </si>
  <si>
    <t>1 – APRESENTAÇÃO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</si>
  <si>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</si>
  <si>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</si>
  <si>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</si>
  <si>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</si>
  <si>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JANEIRO</t>
  </si>
  <si>
    <t>FEVEREIRO</t>
  </si>
  <si>
    <t>MARÇO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</si>
  <si>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</si>
  <si>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</si>
  <si>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</si>
  <si>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</si>
  <si>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</si>
  <si>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</si>
  <si>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</si>
  <si>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</si>
  <si>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</si>
  <si>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</si>
  <si>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</si>
  <si>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</si>
  <si>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</si>
  <si>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</si>
  <si>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</si>
  <si>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-</t>
  </si>
  <si>
    <t>FALTA DE VAGAS PARA ATENDIMENTO EM UNIDADES DOS CRAS</t>
  </si>
  <si>
    <t>SOLICITAÇÃO DE RETIRADA DE MORADOR DE RUA</t>
  </si>
  <si>
    <t>PERDA DE BENEFÍCIO</t>
  </si>
  <si>
    <t>ATENDIMENTO INADEQUADO EM ÓRGÃO PÚBLICO</t>
  </si>
  <si>
    <t>SOLICITAÇÃO DE ASSISTÊNCIA AO MORADOR DE RUA</t>
  </si>
  <si>
    <t>DIFICULDADE NOAGENDAMENTO DE SERVIÇOS</t>
  </si>
  <si>
    <t>RECEBIMENTO IRREGULAR DE PROGRAMAS SOCIAIS</t>
  </si>
  <si>
    <t>PAGAMENTO DE BENEFÍCIO</t>
  </si>
  <si>
    <t>SOLICITAÇÃO DE MANTIMENTOS À NECESSITADOS</t>
  </si>
  <si>
    <t>SOLICITAÇÃO DE EMPREGO</t>
  </si>
  <si>
    <t>DIFICULDADE PARA FAZER A CARTEIRA DE TRABALHO</t>
  </si>
  <si>
    <t>IDOSO EM SITUAÇÃO DE RISCO</t>
  </si>
  <si>
    <t>VIOLÊNCIA CONTRA O IDOSO</t>
  </si>
  <si>
    <t>ALIMENTOS DETRIORADOS/ESTRAGADOS</t>
  </si>
  <si>
    <t>DESCUMPRIMENTO DE CARGA HORÁRIA</t>
  </si>
  <si>
    <t>ELOGIO A FUNCIONÁRIO DE ÓRGÃO/UNIDADE</t>
  </si>
  <si>
    <t>ELOGIO A PROGRAMA DE VALORIZAÇÃO DO SERVIDOR</t>
  </si>
  <si>
    <t>RELATÓRIO MENSAL DE OUVIDORIA - JANEIRO
ÓRGÃO: SEDESTMIDH</t>
  </si>
  <si>
    <t>Este relatório foi elaborado diante da necessidade do mapeamento e interpretação dos dados relativos à aplicabilidade da Lei de acesso à informação no âmbito da Secretaria de Estado do Trabalho, Desenvolvimento Social, Mulheres, Igualdade Racial e Direitos Humanos visando à melhoria dos processos de trabalho e da gestão pública. Os dados foram extraídos do Sistema Eletrônico de Informação ao Cidadão (e-SIC) e compreendem o período de 01 de janeiro a 30 de março de 2016.</t>
  </si>
  <si>
    <t>RELATÓRIO MENSAL DE OUVIDORIA
ÓRGÃO: SEDESTMIDH</t>
  </si>
  <si>
    <r>
      <rPr>
        <b/>
        <sz val="11"/>
        <color theme="1"/>
        <rFont val="Constantia"/>
        <family val="1"/>
        <scheme val="minor"/>
      </rPr>
      <t>JANEIRO</t>
    </r>
    <r>
      <rPr>
        <sz val="11"/>
        <color theme="1"/>
        <rFont val="Constantia"/>
        <family val="2"/>
        <scheme val="minor"/>
      </rPr>
      <t xml:space="preserve"> - Solicitação de informação sobre: auxílio vulnerabilidade; operação centro-legal; relatório de acompanhamento e avaliação da Lei 10.639/2003.                                                                                                                                                                                                          </t>
    </r>
  </si>
  <si>
    <t xml:space="preserve">3 – PRINCIPAIS ASSUNTOS DEMANDADOS </t>
  </si>
  <si>
    <r>
      <t xml:space="preserve">FEVEREIRO - </t>
    </r>
    <r>
      <rPr>
        <sz val="11"/>
        <color theme="1"/>
        <rFont val="Constantia"/>
        <family val="1"/>
      </rPr>
      <t>Solicitação de Quadro de Lotação de Pessoal; delcaração de regime previdenciário de servidor; nº de refeições no restaurante comunitário.</t>
    </r>
  </si>
  <si>
    <t>RELATÓRIO MENSAL DE OUVIDORIA - FEVEREIRO
ÓRGÃO: SEDESTMIDH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</si>
</sst>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onstantia"/>
      <family val="1"/>
      <scheme val="minor"/>
    </font>
    <font>
      <sz val="11"/>
      <color theme="1"/>
      <name val="Constantia"/>
      <family val="1"/>
      <scheme val="minor"/>
    </font>
    <font>
      <b/>
      <sz val="11"/>
      <color theme="1"/>
      <name val="Constantia"/>
      <family val="1"/>
    </font>
    <font>
      <sz val="11"/>
      <color theme="1"/>
      <name val="Constantia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3" borderId="0" xfId="0" applyFont="1" applyFill="1" applyBorder="1"/>
    <xf numFmtId="0" fontId="2" fillId="4" borderId="0" xfId="0" applyFont="1" applyFill="1" applyBorder="1"/>
    <xf numFmtId="0" fontId="6" fillId="5" borderId="2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4" borderId="7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/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5" fontId="2" fillId="0" borderId="0" xfId="0" applyNumberFormat="1" applyFont="1" applyProtection="1">
      <protection locked="0"/>
    </xf>
    <xf numFmtId="165" fontId="2" fillId="4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13" fillId="0" borderId="0" xfId="0" applyFont="1"/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29"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1137141302153285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'Jan2016'!$B$8</c:f>
              <c:strCache>
                <c:ptCount val="1"/>
                <c:pt idx="0">
                  <c:v>QUANTIDADE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'Jan2016'!$A$9:$A$15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'Jan2016'!$B$9:$B$15</c:f>
              <c:numCache>
                <c:formatCode>_-* #,##0_-;\-* #,##0_-;_-* "-"??_-;_-@_-</c:formatCode>
                <c:ptCount val="7"/>
                <c:pt idx="0">
                  <c:v>84</c:v>
                </c:pt>
                <c:pt idx="1">
                  <c:v>268</c:v>
                </c:pt>
                <c:pt idx="2">
                  <c:v>26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 FUNCIONÁRIO DE ÓRGÃO/UNIDADE</c:v>
                </c:pt>
                <c:pt idx="1">
                  <c:v>ELOGIO A PROGRAMA DE VALORIZAÇÃO DO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0</c:formatCode>
                <c:ptCount val="6"/>
                <c:pt idx="0">
                  <c:v>2</c:v>
                </c:pt>
                <c:pt idx="2">
                  <c:v>1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 FUNCIONÁRIO DE ÓRGÃO/UNIDADE</c:v>
                </c:pt>
                <c:pt idx="1">
                  <c:v>ELOGIO A PROGRAMA DE VALORIZAÇÃO DO SERVIDOR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5776792"/>
        <c:axId val="375777184"/>
      </c:lineChart>
      <c:catAx>
        <c:axId val="3757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777184"/>
        <c:crosses val="autoZero"/>
        <c:auto val="1"/>
        <c:lblAlgn val="ctr"/>
        <c:lblOffset val="100"/>
        <c:noMultiLvlLbl val="0"/>
      </c:catAx>
      <c:valAx>
        <c:axId val="37577718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75776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'Jan2016'!$B$23</c:f>
              <c:strCache>
                <c:ptCount val="1"/>
                <c:pt idx="0">
                  <c:v>QUANTIDADE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'Jan2016'!$A$24:$A$33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'Jan2016'!$B$24:$B$33</c:f>
              <c:numCache>
                <c:formatCode>_-* #,##0_-;\-* #,##0_-;_-* "-"??_-;_-@_-</c:formatCode>
                <c:ptCount val="10"/>
                <c:pt idx="0">
                  <c:v>329</c:v>
                </c:pt>
                <c:pt idx="1">
                  <c:v>39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96990104"/>
        <c:axId val="399245408"/>
        <c:axId val="0"/>
      </c:bar3DChart>
      <c:catAx>
        <c:axId val="296990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99245408"/>
        <c:crosses val="autoZero"/>
        <c:auto val="1"/>
        <c:lblAlgn val="ctr"/>
        <c:lblOffset val="100"/>
        <c:noMultiLvlLbl val="0"/>
      </c:catAx>
      <c:valAx>
        <c:axId val="399245408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296990104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'Jan2016'!$B$18</c:f>
              <c:strCache>
                <c:ptCount val="1"/>
                <c:pt idx="0">
                  <c:v>QUANTIDADE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'Jan2016'!$A$19:$A$20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'Jan2016'!$B$19:$B$20</c:f>
              <c:numCache>
                <c:formatCode>_-* #,##0_-;\-* #,##0_-;_-* "-"??_-;_-@_-</c:formatCode>
                <c:ptCount val="2"/>
                <c:pt idx="0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1137141302153285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'[2]DADOS GERAIS'!$B$8</c:f>
              <c:strCache>
                <c:ptCount val="1"/>
                <c:pt idx="0">
                  <c:v>QUANTIDADE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'[2]DADOS GERAIS'!$B$9:$B$15</c:f>
              <c:numCache>
                <c:formatCode>General</c:formatCode>
                <c:ptCount val="7"/>
                <c:pt idx="0">
                  <c:v>73</c:v>
                </c:pt>
                <c:pt idx="1">
                  <c:v>208</c:v>
                </c:pt>
                <c:pt idx="2">
                  <c:v>34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'[2]DADOS GERAIS'!$B$23</c:f>
              <c:strCache>
                <c:ptCount val="1"/>
                <c:pt idx="0">
                  <c:v>QUANTIDADE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'[2]DADOS GERAIS'!$B$24:$B$33</c:f>
              <c:numCache>
                <c:formatCode>General</c:formatCode>
                <c:ptCount val="10"/>
                <c:pt idx="0">
                  <c:v>633</c:v>
                </c:pt>
                <c:pt idx="1">
                  <c:v>74</c:v>
                </c:pt>
                <c:pt idx="2">
                  <c:v>14</c:v>
                </c:pt>
                <c:pt idx="3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99011944"/>
        <c:axId val="299012336"/>
        <c:axId val="0"/>
      </c:bar3DChart>
      <c:catAx>
        <c:axId val="299011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299012336"/>
        <c:crosses val="autoZero"/>
        <c:auto val="1"/>
        <c:lblAlgn val="ctr"/>
        <c:lblOffset val="100"/>
        <c:noMultiLvlLbl val="0"/>
      </c:catAx>
      <c:valAx>
        <c:axId val="29901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9011944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'[2]DADOS GERAIS'!$B$18</c:f>
              <c:strCache>
                <c:ptCount val="1"/>
                <c:pt idx="0">
                  <c:v>QUANTIDADE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'[2]DADOS GERAIS'!$B$19:$B$20</c:f>
              <c:numCache>
                <c:formatCode>General</c:formatCode>
                <c:ptCount val="2"/>
                <c:pt idx="0">
                  <c:v>323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RETIRADA DE MORADOR DE RUA</c:v>
                </c:pt>
                <c:pt idx="1">
                  <c:v>SOLICITAÇÃO DE ASSISTÊNCIA AO MORADOR DE RUA</c:v>
                </c:pt>
                <c:pt idx="2">
                  <c:v>PAGAMENTO DE BENEFÍCIO</c:v>
                </c:pt>
                <c:pt idx="3">
                  <c:v>SOLICITAÇÃO DE MANTIMENTOS À NECESSITADOS</c:v>
                </c:pt>
                <c:pt idx="4">
                  <c:v>SOLICITAÇÃO DE EMPREGO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0</c:formatCode>
                <c:ptCount val="6"/>
                <c:pt idx="0">
                  <c:v>34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3</c:v>
                </c:pt>
                <c:pt idx="5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RETIRADA DE MORADOR DE RUA</c:v>
                </c:pt>
                <c:pt idx="1">
                  <c:v>SOLICITAÇÃO DE ASSISTÊNCIA AO MORADOR DE RUA</c:v>
                </c:pt>
                <c:pt idx="2">
                  <c:v>PAGAMENTO DE BENEFÍCIO</c:v>
                </c:pt>
                <c:pt idx="3">
                  <c:v>SOLICITAÇÃO DE MANTIMENTOS À NECESSITADOS</c:v>
                </c:pt>
                <c:pt idx="4">
                  <c:v>SOLICITAÇÃO DE EMPREGO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32</c:v>
                </c:pt>
                <c:pt idx="1">
                  <c:v>13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4708296"/>
        <c:axId val="384708688"/>
      </c:lineChart>
      <c:catAx>
        <c:axId val="38470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84708688"/>
        <c:crosses val="autoZero"/>
        <c:auto val="1"/>
        <c:lblAlgn val="ctr"/>
        <c:lblOffset val="100"/>
        <c:noMultiLvlLbl val="0"/>
      </c:catAx>
      <c:valAx>
        <c:axId val="38470868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47082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UNIDADES DOS CRAS</c:v>
                </c:pt>
                <c:pt idx="1">
                  <c:v>PERDA DE BENEFÍCIO</c:v>
                </c:pt>
                <c:pt idx="2">
                  <c:v>ATENDIMENTO INADEQUADO EM ÓRGÃO PÚBLICO</c:v>
                </c:pt>
                <c:pt idx="3">
                  <c:v>DIFICULDADE NOAGENDAMENTO DE SERVIÇOS</c:v>
                </c:pt>
                <c:pt idx="4">
                  <c:v>DIFICULDADE PARA FAZER A CARTEIRA DE TRABALHO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0</c:formatCode>
                <c:ptCount val="6"/>
                <c:pt idx="0">
                  <c:v>153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7</c:v>
                </c:pt>
                <c:pt idx="5">
                  <c:v>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UNIDADES DOS CRAS</c:v>
                </c:pt>
                <c:pt idx="1">
                  <c:v>PERDA DE BENEFÍCIO</c:v>
                </c:pt>
                <c:pt idx="2">
                  <c:v>ATENDIMENTO INADEQUADO EM ÓRGÃO PÚBLICO</c:v>
                </c:pt>
                <c:pt idx="3">
                  <c:v>DIFICULDADE NOAGENDAMENTO DE SERVIÇOS</c:v>
                </c:pt>
                <c:pt idx="4">
                  <c:v>DIFICULDADE PARA FAZER A CARTEIRA DE TRABALHO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134</c:v>
                </c:pt>
                <c:pt idx="1">
                  <c:v>13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  <c:pt idx="5">
                  <c:v>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7920272"/>
        <c:axId val="267920664"/>
      </c:lineChart>
      <c:catAx>
        <c:axId val="26792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267920664"/>
        <c:crosses val="autoZero"/>
        <c:auto val="1"/>
        <c:lblAlgn val="ctr"/>
        <c:lblOffset val="100"/>
        <c:noMultiLvlLbl val="0"/>
      </c:catAx>
      <c:valAx>
        <c:axId val="267920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679202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RECEBIMENTO IRREGULAR DE PROGRAMAS SOCIAIS</c:v>
                </c:pt>
                <c:pt idx="1">
                  <c:v>IDOSO EM SITUAÇÃO DE RISCO</c:v>
                </c:pt>
                <c:pt idx="2">
                  <c:v>VIOLÊNCIA CONTRA O IDOSO</c:v>
                </c:pt>
                <c:pt idx="3">
                  <c:v>ALIMENTOS DETRIORADOS/ESTRAGADOS</c:v>
                </c:pt>
                <c:pt idx="4">
                  <c:v>DESCUMPRIMENTO DE CARGA HORÁRIA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0</c:formatCode>
                <c:ptCount val="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RECEBIMENTO IRREGULAR DE PROGRAMAS SOCIAIS</c:v>
                </c:pt>
                <c:pt idx="1">
                  <c:v>IDOSO EM SITUAÇÃO DE RISCO</c:v>
                </c:pt>
                <c:pt idx="2">
                  <c:v>VIOLÊNCIA CONTRA O IDOSO</c:v>
                </c:pt>
                <c:pt idx="3">
                  <c:v>ALIMENTOS DETRIORADOS/ESTRAGADOS</c:v>
                </c:pt>
                <c:pt idx="4">
                  <c:v>DESCUMPRIMENTO DE CARGA HORÁRIA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7921448"/>
        <c:axId val="375776008"/>
      </c:barChart>
      <c:catAx>
        <c:axId val="26792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5776008"/>
        <c:crosses val="autoZero"/>
        <c:auto val="1"/>
        <c:lblAlgn val="ctr"/>
        <c:lblOffset val="100"/>
        <c:noMultiLvlLbl val="0"/>
      </c:catAx>
      <c:valAx>
        <c:axId val="37577600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679214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4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0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021454" cy="964405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19050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3</xdr:col>
      <xdr:colOff>133350</xdr:colOff>
      <xdr:row>5</xdr:row>
      <xdr:rowOff>33337</xdr:rowOff>
    </xdr:from>
    <xdr:to>
      <xdr:col>6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19</xdr:row>
      <xdr:rowOff>128587</xdr:rowOff>
    </xdr:from>
    <xdr:to>
      <xdr:col>6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33</xdr:row>
      <xdr:rowOff>176212</xdr:rowOff>
    </xdr:from>
    <xdr:to>
      <xdr:col>7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3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VIA~1.GUI\AppData\Local\Temp\Modelo%20de%20Relat&#243;rio%20de%20Ouvidoria%20-%20CORRIGIDO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via.guimaraes\Desktop\Relat&#243;rio%20de%20Ouvidoria%20-%20feverei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via.guimaraes\Downloads\Modelo%20de%20Relat&#243;rio%20de%20Ouvidoria%20-%20CORRIGIDO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DADOS POR TIPOLOGIA"/>
      <sheetName val="ACESSO À INFORMAÇÃO"/>
    </sheetNames>
    <sheetDataSet>
      <sheetData sheetId="0">
        <row r="8">
          <cell r="B8" t="str">
            <v>QUANTIDADE</v>
          </cell>
        </row>
        <row r="9">
          <cell r="A9" t="str">
            <v>SOLICITAÇÕES</v>
          </cell>
        </row>
        <row r="10">
          <cell r="A10" t="str">
            <v>RECLAMAÇÕES</v>
          </cell>
        </row>
        <row r="11">
          <cell r="A11" t="str">
            <v>DENÚNCIAS</v>
          </cell>
        </row>
        <row r="12">
          <cell r="A12" t="str">
            <v>ELOGIOS</v>
          </cell>
        </row>
        <row r="13">
          <cell r="A13" t="str">
            <v>SUGESTÕES</v>
          </cell>
        </row>
        <row r="14">
          <cell r="A14" t="str">
            <v>INFORMAÇÕES</v>
          </cell>
        </row>
        <row r="15">
          <cell r="A15" t="str">
            <v>DEN/LICITAÇÕES</v>
          </cell>
        </row>
        <row r="18">
          <cell r="B18" t="str">
            <v>QUANTIDADE</v>
          </cell>
        </row>
        <row r="19">
          <cell r="A19" t="str">
            <v>GERA DEMANDA</v>
          </cell>
        </row>
        <row r="20">
          <cell r="A20" t="str">
            <v>NÃO GERA DEMANDA</v>
          </cell>
        </row>
        <row r="23">
          <cell r="B23" t="str">
            <v>QUANTIDADE</v>
          </cell>
        </row>
        <row r="24">
          <cell r="A24" t="str">
            <v>TELEFONE</v>
          </cell>
        </row>
        <row r="25">
          <cell r="A25" t="str">
            <v>INTERNET</v>
          </cell>
        </row>
        <row r="26">
          <cell r="A26" t="str">
            <v>PRESENCIAL</v>
          </cell>
        </row>
        <row r="27">
          <cell r="A27" t="str">
            <v>E-MAIL</v>
          </cell>
        </row>
        <row r="28">
          <cell r="A28" t="str">
            <v>CARTA</v>
          </cell>
        </row>
        <row r="29">
          <cell r="A29" t="str">
            <v>OFÍCIO</v>
          </cell>
        </row>
        <row r="30">
          <cell r="A30" t="str">
            <v>DENÚNCIA/0800</v>
          </cell>
        </row>
        <row r="31">
          <cell r="A31" t="str">
            <v>MÍDIA</v>
          </cell>
        </row>
        <row r="32">
          <cell r="A32" t="str">
            <v>EVENTOS EXT</v>
          </cell>
        </row>
        <row r="33">
          <cell r="A33" t="str">
            <v>FAX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DADOS POR TIPOLOGIA"/>
      <sheetName val="ACESSO À INFORMAÇÃO"/>
    </sheetNames>
    <sheetDataSet>
      <sheetData sheetId="0">
        <row r="8">
          <cell r="B8" t="str">
            <v>QUANTIDADE</v>
          </cell>
        </row>
        <row r="9">
          <cell r="A9" t="str">
            <v>SOLICITAÇÕES</v>
          </cell>
          <cell r="B9">
            <v>73</v>
          </cell>
        </row>
        <row r="10">
          <cell r="A10" t="str">
            <v>RECLAMAÇÕES</v>
          </cell>
          <cell r="B10">
            <v>208</v>
          </cell>
        </row>
        <row r="11">
          <cell r="A11" t="str">
            <v>DENÚNCIAS</v>
          </cell>
          <cell r="B11">
            <v>34</v>
          </cell>
        </row>
        <row r="12">
          <cell r="A12" t="str">
            <v>ELOGIOS</v>
          </cell>
          <cell r="B12">
            <v>0</v>
          </cell>
        </row>
        <row r="13">
          <cell r="A13" t="str">
            <v>SUGESTÕES</v>
          </cell>
          <cell r="B13">
            <v>2</v>
          </cell>
        </row>
        <row r="14">
          <cell r="A14" t="str">
            <v>INFORMAÇÕES</v>
          </cell>
          <cell r="B14">
            <v>1</v>
          </cell>
        </row>
        <row r="15">
          <cell r="A15" t="str">
            <v>DEN/LICITAÇÕES</v>
          </cell>
          <cell r="B15">
            <v>5</v>
          </cell>
        </row>
        <row r="18">
          <cell r="B18" t="str">
            <v>QUANTIDADE</v>
          </cell>
        </row>
        <row r="19">
          <cell r="A19" t="str">
            <v>GERA DEMANDA</v>
          </cell>
          <cell r="B19">
            <v>323</v>
          </cell>
        </row>
        <row r="20">
          <cell r="A20" t="str">
            <v>NÃO GERA DEMANDA</v>
          </cell>
          <cell r="B20">
            <v>0</v>
          </cell>
        </row>
        <row r="23">
          <cell r="B23" t="str">
            <v>QUANTIDADE</v>
          </cell>
        </row>
        <row r="24">
          <cell r="A24" t="str">
            <v>TELEFONE</v>
          </cell>
          <cell r="B24">
            <v>633</v>
          </cell>
        </row>
        <row r="25">
          <cell r="A25" t="str">
            <v>INTERNET</v>
          </cell>
          <cell r="B25">
            <v>74</v>
          </cell>
        </row>
        <row r="26">
          <cell r="A26" t="str">
            <v>PRESENCIAL</v>
          </cell>
          <cell r="B26">
            <v>14</v>
          </cell>
        </row>
        <row r="27">
          <cell r="A27" t="str">
            <v>E-MAIL</v>
          </cell>
          <cell r="B27">
            <v>5</v>
          </cell>
        </row>
        <row r="28">
          <cell r="A28" t="str">
            <v>CARTA</v>
          </cell>
        </row>
        <row r="29">
          <cell r="A29" t="str">
            <v>OFÍCIO</v>
          </cell>
          <cell r="B29">
            <v>2</v>
          </cell>
        </row>
        <row r="30">
          <cell r="A30" t="str">
            <v>DENÚNCIA/0800</v>
          </cell>
          <cell r="B30">
            <v>2</v>
          </cell>
        </row>
        <row r="31">
          <cell r="A31" t="str">
            <v>MÍDIA</v>
          </cell>
          <cell r="B31">
            <v>18</v>
          </cell>
        </row>
        <row r="32">
          <cell r="A32" t="str">
            <v>EVENTOS EXT</v>
          </cell>
        </row>
        <row r="33">
          <cell r="A33" t="str">
            <v>FAX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DADOS POR TIPOLOGIA"/>
      <sheetName val="ACESSO À INFORMAÇÃO"/>
    </sheetNames>
    <sheetDataSet>
      <sheetData sheetId="0">
        <row r="8">
          <cell r="B8" t="str">
            <v>QUANTIDADE</v>
          </cell>
        </row>
        <row r="9">
          <cell r="A9" t="str">
            <v>SOLICITAÇÕES</v>
          </cell>
        </row>
        <row r="10">
          <cell r="A10" t="str">
            <v>RECLAMAÇÕES</v>
          </cell>
        </row>
        <row r="11">
          <cell r="A11" t="str">
            <v>DENÚNCIAS</v>
          </cell>
        </row>
        <row r="12">
          <cell r="A12" t="str">
            <v>ELOGIOS</v>
          </cell>
        </row>
        <row r="13">
          <cell r="A13" t="str">
            <v>SUGESTÕES</v>
          </cell>
        </row>
        <row r="14">
          <cell r="A14" t="str">
            <v>INFORMAÇÕES</v>
          </cell>
        </row>
        <row r="15">
          <cell r="A15" t="str">
            <v>DEN/LICITAÇÕES</v>
          </cell>
        </row>
        <row r="18">
          <cell r="B18" t="str">
            <v>QUANTIDADE</v>
          </cell>
        </row>
        <row r="19">
          <cell r="A19" t="str">
            <v>GERA DEMANDA</v>
          </cell>
        </row>
        <row r="20">
          <cell r="A20" t="str">
            <v>NÃO GERA DEMANDA</v>
          </cell>
        </row>
        <row r="23">
          <cell r="B23" t="str">
            <v>QUANTIDADE</v>
          </cell>
        </row>
        <row r="24">
          <cell r="A24" t="str">
            <v>TELEFONE</v>
          </cell>
        </row>
        <row r="25">
          <cell r="A25" t="str">
            <v>INTERNET</v>
          </cell>
        </row>
        <row r="26">
          <cell r="A26" t="str">
            <v>PRESENCIAL</v>
          </cell>
        </row>
        <row r="27">
          <cell r="A27" t="str">
            <v>E-MAIL</v>
          </cell>
        </row>
        <row r="28">
          <cell r="A28" t="str">
            <v>CARTA</v>
          </cell>
        </row>
        <row r="29">
          <cell r="A29" t="str">
            <v>OFÍCIO</v>
          </cell>
        </row>
        <row r="30">
          <cell r="A30" t="str">
            <v>DENÚNCIA/0800</v>
          </cell>
        </row>
        <row r="31">
          <cell r="A31" t="str">
            <v>MÍDIA</v>
          </cell>
        </row>
        <row r="32">
          <cell r="A32" t="str">
            <v>EVENTOS EXT</v>
          </cell>
        </row>
        <row r="33">
          <cell r="A33" t="str">
            <v>FAX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ela1" ref="A8:B15" totalsRowShown="0" headerRowDxfId="28" dataDxfId="27">
  <autoFilter ref="A8:B15"/>
  <tableColumns count="2">
    <tableColumn id="1" name="TIPOLOGIA" dataDxfId="26"/>
    <tableColumn id="2" name="QUANTIDADE" dataDxfId="25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3" totalsRowShown="0" headerRowDxfId="24" dataDxfId="23">
  <autoFilter ref="A23:B33"/>
  <tableColumns count="2">
    <tableColumn id="1" name="MEIO DE ENTRADA" dataDxfId="22"/>
    <tableColumn id="2" name="QUANTIDADE" dataDxfId="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20" dataDxfId="19">
  <autoFilter ref="A18:B20"/>
  <tableColumns count="2">
    <tableColumn id="1" name="ATENDIMENTO" dataDxfId="18"/>
    <tableColumn id="2" name="QUANTIDADE" dataDxfId="1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ela16" displayName="Tabela16" ref="A8:B15" totalsRowShown="0" headerRowDxfId="11" dataDxfId="10">
  <autoFilter ref="A8:B15"/>
  <tableColumns count="2">
    <tableColumn id="1" name="TIPOLOGIA" dataDxfId="9"/>
    <tableColumn id="2" name="QUANTIDADE" dataDxfId="8" dataCellStyle="Moeda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Tabela137" displayName="Tabela137" ref="A23:B33" totalsRowShown="0" headerRowDxfId="7" dataDxfId="6">
  <autoFilter ref="A23:B33"/>
  <tableColumns count="2">
    <tableColumn id="1" name="MEIO DE ENTRADA" dataDxfId="5"/>
    <tableColumn id="2" name="QUANTIDADE" dataDxfId="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Tabela148" displayName="Tabela148" ref="A18:B20" totalsRowShown="0" headerRowDxfId="3" dataDxfId="2">
  <autoFilter ref="A18:B20"/>
  <tableColumns count="2">
    <tableColumn id="1" name="ATENDIMENTO" dataDxfId="1"/>
    <tableColumn id="2" name="QUANTIDADE" dataDxfId="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4" name="Tabela15" displayName="Tabela15" ref="A6:C12" totalsRowShown="0" headerRowDxfId="16" dataDxfId="15">
  <autoFilter ref="A6:C12"/>
  <tableColumns count="3">
    <tableColumn id="1" name="SOLICITAÇÕES" dataDxfId="14"/>
    <tableColumn id="2" name="JAN" dataDxfId="13"/>
    <tableColumn id="3" name="FEV" dataDxfId="12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topLeftCell="B1" zoomScaleNormal="100" workbookViewId="0">
      <selection activeCell="B6" sqref="B6"/>
    </sheetView>
  </sheetViews>
  <sheetFormatPr defaultRowHeight="15" x14ac:dyDescent="0.25"/>
  <cols>
    <col min="1" max="1" width="17.75" bestFit="1" customWidth="1"/>
    <col min="2" max="2" width="12.375" customWidth="1"/>
  </cols>
  <sheetData>
    <row r="1" spans="1:11" x14ac:dyDescent="0.25">
      <c r="A1" s="60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8" spans="1:11" ht="15.75" x14ac:dyDescent="0.25">
      <c r="A8" s="49" t="s">
        <v>0</v>
      </c>
      <c r="B8" s="49" t="s">
        <v>1</v>
      </c>
    </row>
    <row r="9" spans="1:11" x14ac:dyDescent="0.25">
      <c r="A9" s="38" t="s">
        <v>2</v>
      </c>
      <c r="B9" s="15">
        <v>84</v>
      </c>
    </row>
    <row r="10" spans="1:11" x14ac:dyDescent="0.25">
      <c r="A10" s="39" t="s">
        <v>4</v>
      </c>
      <c r="B10" s="16">
        <v>268</v>
      </c>
    </row>
    <row r="11" spans="1:11" x14ac:dyDescent="0.25">
      <c r="A11" s="38" t="s">
        <v>5</v>
      </c>
      <c r="B11" s="15">
        <v>26</v>
      </c>
    </row>
    <row r="12" spans="1:11" x14ac:dyDescent="0.25">
      <c r="A12" s="39" t="s">
        <v>3</v>
      </c>
      <c r="B12" s="16">
        <v>3</v>
      </c>
    </row>
    <row r="13" spans="1:11" x14ac:dyDescent="0.25">
      <c r="A13" s="38" t="s">
        <v>6</v>
      </c>
      <c r="B13" s="17">
        <v>3</v>
      </c>
    </row>
    <row r="14" spans="1:11" x14ac:dyDescent="0.25">
      <c r="A14" s="39" t="s">
        <v>7</v>
      </c>
      <c r="B14" s="18">
        <v>2</v>
      </c>
    </row>
    <row r="15" spans="1:11" x14ac:dyDescent="0.25">
      <c r="A15" s="38" t="s">
        <v>8</v>
      </c>
      <c r="B15" s="36">
        <v>1</v>
      </c>
    </row>
    <row r="16" spans="1:11" x14ac:dyDescent="0.25">
      <c r="A16" s="12" t="s">
        <v>19</v>
      </c>
      <c r="B16" s="12">
        <f>SUM(Tabela1[QUANTIDADE])</f>
        <v>387</v>
      </c>
    </row>
    <row r="18" spans="1:2" x14ac:dyDescent="0.25">
      <c r="A18" s="50" t="s">
        <v>20</v>
      </c>
      <c r="B18" s="50" t="s">
        <v>1</v>
      </c>
    </row>
    <row r="19" spans="1:2" x14ac:dyDescent="0.25">
      <c r="A19" s="11" t="s">
        <v>22</v>
      </c>
      <c r="B19" s="15">
        <v>387</v>
      </c>
    </row>
    <row r="20" spans="1:2" x14ac:dyDescent="0.25">
      <c r="A20" s="14" t="s">
        <v>23</v>
      </c>
      <c r="B20" s="16"/>
    </row>
    <row r="21" spans="1:2" x14ac:dyDescent="0.25">
      <c r="A21" s="13" t="s">
        <v>19</v>
      </c>
      <c r="B21" s="13">
        <f>SUM(Tabela14[QUANTIDADE])</f>
        <v>387</v>
      </c>
    </row>
    <row r="23" spans="1:2" x14ac:dyDescent="0.25">
      <c r="A23" s="50" t="s">
        <v>9</v>
      </c>
      <c r="B23" s="50" t="s">
        <v>1</v>
      </c>
    </row>
    <row r="24" spans="1:2" x14ac:dyDescent="0.25">
      <c r="A24" s="38" t="s">
        <v>10</v>
      </c>
      <c r="B24" s="15">
        <v>329</v>
      </c>
    </row>
    <row r="25" spans="1:2" x14ac:dyDescent="0.25">
      <c r="A25" s="39" t="s">
        <v>11</v>
      </c>
      <c r="B25" s="16">
        <v>39</v>
      </c>
    </row>
    <row r="26" spans="1:2" x14ac:dyDescent="0.25">
      <c r="A26" s="38" t="s">
        <v>12</v>
      </c>
      <c r="B26" s="15">
        <v>9</v>
      </c>
    </row>
    <row r="27" spans="1:2" x14ac:dyDescent="0.25">
      <c r="A27" s="39" t="s">
        <v>13</v>
      </c>
      <c r="B27" s="16">
        <v>1</v>
      </c>
    </row>
    <row r="28" spans="1:2" x14ac:dyDescent="0.25">
      <c r="A28" s="38" t="s">
        <v>14</v>
      </c>
      <c r="B28" s="17">
        <v>0</v>
      </c>
    </row>
    <row r="29" spans="1:2" x14ac:dyDescent="0.25">
      <c r="A29" s="39" t="s">
        <v>15</v>
      </c>
      <c r="B29" s="18">
        <v>1</v>
      </c>
    </row>
    <row r="30" spans="1:2" x14ac:dyDescent="0.25">
      <c r="A30" s="38" t="s">
        <v>16</v>
      </c>
      <c r="B30" s="36">
        <v>0</v>
      </c>
    </row>
    <row r="31" spans="1:2" x14ac:dyDescent="0.25">
      <c r="A31" s="39" t="s">
        <v>17</v>
      </c>
      <c r="B31" s="37">
        <v>8</v>
      </c>
    </row>
    <row r="32" spans="1:2" x14ac:dyDescent="0.25">
      <c r="A32" s="38" t="s">
        <v>24</v>
      </c>
      <c r="B32" s="36">
        <v>0</v>
      </c>
    </row>
    <row r="33" spans="1:2" x14ac:dyDescent="0.25">
      <c r="A33" s="39" t="s">
        <v>18</v>
      </c>
      <c r="B33" s="37" t="s">
        <v>51</v>
      </c>
    </row>
    <row r="34" spans="1:2" x14ac:dyDescent="0.25">
      <c r="A34" s="13" t="s">
        <v>19</v>
      </c>
      <c r="B34" s="13">
        <f>SUBTOTAL(109,Tabela13[QUANTIDADE])</f>
        <v>387</v>
      </c>
    </row>
  </sheetData>
  <sheetProtection password="EEA1" sheet="1" objects="1" scenarios="1"/>
  <mergeCells count="1">
    <mergeCell ref="A1:K3"/>
  </mergeCells>
  <pageMargins left="0.7" right="0.7" top="0.75" bottom="0.75" header="0.3" footer="0.3"/>
  <pageSetup paperSize="9" scale="73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M11" sqref="M11"/>
    </sheetView>
  </sheetViews>
  <sheetFormatPr defaultRowHeight="15" x14ac:dyDescent="0.25"/>
  <cols>
    <col min="1" max="1" width="17.75" bestFit="1" customWidth="1"/>
    <col min="2" max="2" width="12.375" customWidth="1"/>
  </cols>
  <sheetData>
    <row r="1" spans="1:11" x14ac:dyDescent="0.25">
      <c r="A1" s="60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8" spans="1:11" ht="15.75" x14ac:dyDescent="0.25">
      <c r="A8" s="49" t="s">
        <v>0</v>
      </c>
      <c r="B8" s="49" t="s">
        <v>1</v>
      </c>
    </row>
    <row r="9" spans="1:11" x14ac:dyDescent="0.25">
      <c r="A9" s="38" t="s">
        <v>2</v>
      </c>
      <c r="B9" s="15">
        <v>73</v>
      </c>
    </row>
    <row r="10" spans="1:11" x14ac:dyDescent="0.25">
      <c r="A10" s="39" t="s">
        <v>4</v>
      </c>
      <c r="B10" s="16">
        <v>208</v>
      </c>
    </row>
    <row r="11" spans="1:11" x14ac:dyDescent="0.25">
      <c r="A11" s="38" t="s">
        <v>5</v>
      </c>
      <c r="B11" s="15">
        <v>34</v>
      </c>
    </row>
    <row r="12" spans="1:11" x14ac:dyDescent="0.25">
      <c r="A12" s="39" t="s">
        <v>3</v>
      </c>
      <c r="B12" s="16">
        <v>0</v>
      </c>
    </row>
    <row r="13" spans="1:11" x14ac:dyDescent="0.25">
      <c r="A13" s="38" t="s">
        <v>6</v>
      </c>
      <c r="B13" s="17">
        <v>2</v>
      </c>
    </row>
    <row r="14" spans="1:11" x14ac:dyDescent="0.25">
      <c r="A14" s="39" t="s">
        <v>7</v>
      </c>
      <c r="B14" s="18">
        <v>1</v>
      </c>
    </row>
    <row r="15" spans="1:11" x14ac:dyDescent="0.25">
      <c r="A15" s="38" t="s">
        <v>8</v>
      </c>
      <c r="B15" s="36">
        <v>5</v>
      </c>
    </row>
    <row r="16" spans="1:11" x14ac:dyDescent="0.25">
      <c r="A16" s="12" t="s">
        <v>19</v>
      </c>
      <c r="B16" s="12">
        <f>SUM(Tabela16[QUANTIDADE])</f>
        <v>323</v>
      </c>
    </row>
    <row r="18" spans="1:2" x14ac:dyDescent="0.25">
      <c r="A18" s="50" t="s">
        <v>20</v>
      </c>
      <c r="B18" s="50" t="s">
        <v>1</v>
      </c>
    </row>
    <row r="19" spans="1:2" x14ac:dyDescent="0.25">
      <c r="A19" s="11" t="s">
        <v>22</v>
      </c>
      <c r="B19" s="15">
        <v>323</v>
      </c>
    </row>
    <row r="20" spans="1:2" x14ac:dyDescent="0.25">
      <c r="A20" s="14" t="s">
        <v>23</v>
      </c>
      <c r="B20" s="16">
        <v>0</v>
      </c>
    </row>
    <row r="21" spans="1:2" x14ac:dyDescent="0.25">
      <c r="A21" s="13" t="s">
        <v>19</v>
      </c>
      <c r="B21" s="13">
        <f>SUM(Tabela148[QUANTIDADE])</f>
        <v>323</v>
      </c>
    </row>
    <row r="23" spans="1:2" x14ac:dyDescent="0.25">
      <c r="A23" s="50" t="s">
        <v>9</v>
      </c>
      <c r="B23" s="50" t="s">
        <v>1</v>
      </c>
    </row>
    <row r="24" spans="1:2" x14ac:dyDescent="0.25">
      <c r="A24" s="38" t="s">
        <v>10</v>
      </c>
      <c r="B24" s="15">
        <v>633</v>
      </c>
    </row>
    <row r="25" spans="1:2" x14ac:dyDescent="0.25">
      <c r="A25" s="39" t="s">
        <v>11</v>
      </c>
      <c r="B25" s="16">
        <v>74</v>
      </c>
    </row>
    <row r="26" spans="1:2" x14ac:dyDescent="0.25">
      <c r="A26" s="38" t="s">
        <v>12</v>
      </c>
      <c r="B26" s="15">
        <v>14</v>
      </c>
    </row>
    <row r="27" spans="1:2" x14ac:dyDescent="0.25">
      <c r="A27" s="39" t="s">
        <v>13</v>
      </c>
      <c r="B27" s="16">
        <v>5</v>
      </c>
    </row>
    <row r="28" spans="1:2" x14ac:dyDescent="0.25">
      <c r="A28" s="38" t="s">
        <v>14</v>
      </c>
      <c r="B28" s="17"/>
    </row>
    <row r="29" spans="1:2" x14ac:dyDescent="0.25">
      <c r="A29" s="39" t="s">
        <v>15</v>
      </c>
      <c r="B29" s="18">
        <v>2</v>
      </c>
    </row>
    <row r="30" spans="1:2" x14ac:dyDescent="0.25">
      <c r="A30" s="38" t="s">
        <v>16</v>
      </c>
      <c r="B30" s="36">
        <v>2</v>
      </c>
    </row>
    <row r="31" spans="1:2" x14ac:dyDescent="0.25">
      <c r="A31" s="39" t="s">
        <v>17</v>
      </c>
      <c r="B31" s="37">
        <v>18</v>
      </c>
    </row>
    <row r="32" spans="1:2" x14ac:dyDescent="0.25">
      <c r="A32" s="38" t="s">
        <v>24</v>
      </c>
      <c r="B32" s="36"/>
    </row>
    <row r="33" spans="1:2" x14ac:dyDescent="0.25">
      <c r="A33" s="39" t="s">
        <v>18</v>
      </c>
      <c r="B33" s="37"/>
    </row>
    <row r="34" spans="1:2" x14ac:dyDescent="0.25">
      <c r="A34" s="13" t="s">
        <v>19</v>
      </c>
      <c r="B34" s="13">
        <f>SUBTOTAL(109,Tabela137[QUANTIDADE])</f>
        <v>748</v>
      </c>
    </row>
  </sheetData>
  <mergeCells count="1">
    <mergeCell ref="A1:K3"/>
  </mergeCells>
  <pageMargins left="0.511811024" right="0.511811024" top="0.78740157499999996" bottom="0.78740157499999996" header="0.31496062000000002" footer="0.31496062000000002"/>
  <pageSetup paperSize="9" scale="78" orientation="portrait" verticalDpi="0" r:id="rId1"/>
  <colBreaks count="1" manualBreakCount="1">
    <brk id="11" max="1048575" man="1"/>
  </colBreaks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Normal="100" workbookViewId="0">
      <selection activeCell="C37" sqref="C37"/>
    </sheetView>
  </sheetViews>
  <sheetFormatPr defaultRowHeight="15" x14ac:dyDescent="0.25"/>
  <cols>
    <col min="1" max="1" width="23" customWidth="1"/>
    <col min="2" max="3" width="11.625" customWidth="1"/>
  </cols>
  <sheetData>
    <row r="1" spans="1:11" ht="15" customHeight="1" x14ac:dyDescent="0.2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6" spans="1:11" ht="15.75" x14ac:dyDescent="0.25">
      <c r="A6" s="1" t="s">
        <v>2</v>
      </c>
      <c r="B6" s="5" t="s">
        <v>26</v>
      </c>
      <c r="C6" s="6" t="s">
        <v>27</v>
      </c>
    </row>
    <row r="7" spans="1:11" x14ac:dyDescent="0.25">
      <c r="A7" s="9" t="s">
        <v>53</v>
      </c>
      <c r="B7" s="20">
        <v>34</v>
      </c>
      <c r="C7" s="21">
        <v>32</v>
      </c>
    </row>
    <row r="8" spans="1:11" x14ac:dyDescent="0.25">
      <c r="A8" s="10" t="s">
        <v>56</v>
      </c>
      <c r="B8" s="22">
        <v>14</v>
      </c>
      <c r="C8" s="23">
        <v>13</v>
      </c>
    </row>
    <row r="9" spans="1:11" x14ac:dyDescent="0.25">
      <c r="A9" s="9" t="s">
        <v>59</v>
      </c>
      <c r="B9" s="20">
        <v>12</v>
      </c>
      <c r="C9" s="21">
        <v>9</v>
      </c>
    </row>
    <row r="10" spans="1:11" x14ac:dyDescent="0.25">
      <c r="A10" s="10" t="s">
        <v>60</v>
      </c>
      <c r="B10" s="22">
        <v>4</v>
      </c>
      <c r="C10" s="23">
        <v>1</v>
      </c>
    </row>
    <row r="11" spans="1:11" x14ac:dyDescent="0.25">
      <c r="A11" s="9" t="s">
        <v>61</v>
      </c>
      <c r="B11" s="24">
        <v>3</v>
      </c>
      <c r="C11" s="25">
        <v>0</v>
      </c>
    </row>
    <row r="12" spans="1:11" x14ac:dyDescent="0.25">
      <c r="A12" s="2" t="s">
        <v>25</v>
      </c>
      <c r="B12" s="26">
        <v>17</v>
      </c>
      <c r="C12" s="27">
        <v>18</v>
      </c>
    </row>
    <row r="13" spans="1:11" x14ac:dyDescent="0.25">
      <c r="A13" s="12" t="s">
        <v>19</v>
      </c>
      <c r="B13" s="12">
        <f>SUBTOTAL(109,Tabela15[JAN])</f>
        <v>84</v>
      </c>
      <c r="C13" s="12">
        <f>SUBTOTAL(109,Tabela15[FEV])</f>
        <v>73</v>
      </c>
    </row>
    <row r="15" spans="1:11" ht="16.5" thickBot="1" x14ac:dyDescent="0.3">
      <c r="A15" s="3" t="s">
        <v>4</v>
      </c>
      <c r="B15" s="4" t="s">
        <v>26</v>
      </c>
      <c r="C15" s="7" t="s">
        <v>27</v>
      </c>
    </row>
    <row r="16" spans="1:11" ht="15.75" thickTop="1" x14ac:dyDescent="0.25">
      <c r="A16" s="29" t="s">
        <v>52</v>
      </c>
      <c r="B16" s="28">
        <v>153</v>
      </c>
      <c r="C16" s="28">
        <v>134</v>
      </c>
    </row>
    <row r="17" spans="1:3" x14ac:dyDescent="0.25">
      <c r="A17" s="30" t="s">
        <v>54</v>
      </c>
      <c r="B17" s="22">
        <v>20</v>
      </c>
      <c r="C17" s="23">
        <v>13</v>
      </c>
    </row>
    <row r="18" spans="1:3" x14ac:dyDescent="0.25">
      <c r="A18" s="29" t="s">
        <v>55</v>
      </c>
      <c r="B18" s="28">
        <v>15</v>
      </c>
      <c r="C18" s="28">
        <v>0</v>
      </c>
    </row>
    <row r="19" spans="1:3" x14ac:dyDescent="0.25">
      <c r="A19" s="30" t="s">
        <v>57</v>
      </c>
      <c r="B19" s="22">
        <v>15</v>
      </c>
      <c r="C19" s="23">
        <v>9</v>
      </c>
    </row>
    <row r="20" spans="1:3" x14ac:dyDescent="0.25">
      <c r="A20" s="29" t="s">
        <v>62</v>
      </c>
      <c r="B20" s="28">
        <v>7</v>
      </c>
      <c r="C20" s="28">
        <v>7</v>
      </c>
    </row>
    <row r="21" spans="1:3" x14ac:dyDescent="0.25">
      <c r="A21" s="8" t="s">
        <v>25</v>
      </c>
      <c r="B21" s="26">
        <v>58</v>
      </c>
      <c r="C21" s="27">
        <v>45</v>
      </c>
    </row>
    <row r="22" spans="1:3" x14ac:dyDescent="0.25">
      <c r="A22" s="31" t="s">
        <v>19</v>
      </c>
      <c r="B22" s="12">
        <f>SUM(B16:B21)</f>
        <v>268</v>
      </c>
      <c r="C22" s="12">
        <f>SUM(C16:C21)</f>
        <v>208</v>
      </c>
    </row>
    <row r="24" spans="1:3" ht="16.5" thickBot="1" x14ac:dyDescent="0.3">
      <c r="A24" s="3" t="s">
        <v>5</v>
      </c>
      <c r="B24" s="4" t="s">
        <v>26</v>
      </c>
      <c r="C24" s="7" t="s">
        <v>27</v>
      </c>
    </row>
    <row r="25" spans="1:3" ht="15.75" thickTop="1" x14ac:dyDescent="0.25">
      <c r="A25" s="29" t="s">
        <v>58</v>
      </c>
      <c r="B25" s="28">
        <v>8</v>
      </c>
      <c r="C25" s="28">
        <v>17</v>
      </c>
    </row>
    <row r="26" spans="1:3" x14ac:dyDescent="0.25">
      <c r="A26" s="30" t="s">
        <v>63</v>
      </c>
      <c r="B26" s="22">
        <v>6</v>
      </c>
      <c r="C26" s="23">
        <v>6</v>
      </c>
    </row>
    <row r="27" spans="1:3" x14ac:dyDescent="0.25">
      <c r="A27" s="29" t="s">
        <v>64</v>
      </c>
      <c r="B27" s="28">
        <v>3</v>
      </c>
      <c r="C27" s="28">
        <v>5</v>
      </c>
    </row>
    <row r="28" spans="1:3" x14ac:dyDescent="0.25">
      <c r="A28" s="30" t="s">
        <v>65</v>
      </c>
      <c r="B28" s="22">
        <v>1</v>
      </c>
      <c r="C28" s="23">
        <v>1</v>
      </c>
    </row>
    <row r="29" spans="1:3" x14ac:dyDescent="0.25">
      <c r="A29" s="29" t="s">
        <v>66</v>
      </c>
      <c r="B29" s="28">
        <v>1</v>
      </c>
      <c r="C29" s="28">
        <v>1</v>
      </c>
    </row>
    <row r="30" spans="1:3" x14ac:dyDescent="0.25">
      <c r="A30" s="32" t="s">
        <v>25</v>
      </c>
      <c r="B30" s="26">
        <v>7</v>
      </c>
      <c r="C30" s="27">
        <v>9</v>
      </c>
    </row>
    <row r="31" spans="1:3" x14ac:dyDescent="0.25">
      <c r="A31" s="31" t="s">
        <v>19</v>
      </c>
      <c r="B31" s="12">
        <f>SUM(B25:B30)</f>
        <v>26</v>
      </c>
      <c r="C31" s="12">
        <f>SUM(C25:C30)</f>
        <v>39</v>
      </c>
    </row>
    <row r="33" spans="1:4" ht="16.5" thickBot="1" x14ac:dyDescent="0.3">
      <c r="A33" s="33" t="s">
        <v>3</v>
      </c>
      <c r="B33" s="34" t="s">
        <v>26</v>
      </c>
      <c r="C33" s="35" t="s">
        <v>27</v>
      </c>
    </row>
    <row r="34" spans="1:4" ht="15.75" thickTop="1" x14ac:dyDescent="0.25">
      <c r="A34" s="29" t="s">
        <v>67</v>
      </c>
      <c r="B34" s="28">
        <v>2</v>
      </c>
      <c r="C34" s="28">
        <v>0</v>
      </c>
    </row>
    <row r="35" spans="1:4" x14ac:dyDescent="0.25">
      <c r="A35" s="30" t="s">
        <v>68</v>
      </c>
      <c r="B35" s="22"/>
      <c r="C35" s="23"/>
    </row>
    <row r="36" spans="1:4" x14ac:dyDescent="0.25">
      <c r="A36" s="29"/>
      <c r="B36" s="28">
        <v>1</v>
      </c>
      <c r="C36" s="28">
        <v>0</v>
      </c>
    </row>
    <row r="37" spans="1:4" x14ac:dyDescent="0.25">
      <c r="A37" s="30"/>
      <c r="B37" s="22"/>
      <c r="C37" s="23"/>
    </row>
    <row r="38" spans="1:4" x14ac:dyDescent="0.25">
      <c r="A38" s="29"/>
      <c r="B38" s="28"/>
      <c r="C38" s="28"/>
    </row>
    <row r="39" spans="1:4" x14ac:dyDescent="0.25">
      <c r="A39" s="32" t="s">
        <v>25</v>
      </c>
      <c r="B39" s="26">
        <v>0</v>
      </c>
      <c r="C39" s="27"/>
    </row>
    <row r="40" spans="1:4" x14ac:dyDescent="0.25">
      <c r="A40" s="31" t="s">
        <v>19</v>
      </c>
      <c r="B40" s="12">
        <f>SUM(B34:B39)</f>
        <v>3</v>
      </c>
      <c r="C40" s="12">
        <f>SUM(C34:C39)</f>
        <v>0</v>
      </c>
      <c r="D40" s="19"/>
    </row>
  </sheetData>
  <sheetProtection password="EEA1" sheet="1" objects="1" scenarios="1"/>
  <mergeCells count="1">
    <mergeCell ref="A1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opLeftCell="A22" workbookViewId="0">
      <selection activeCell="H49" sqref="H49"/>
    </sheetView>
  </sheetViews>
  <sheetFormatPr defaultRowHeight="15" x14ac:dyDescent="0.2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 x14ac:dyDescent="0.25">
      <c r="A1" s="62" t="s">
        <v>71</v>
      </c>
      <c r="B1" s="62"/>
      <c r="C1" s="62"/>
      <c r="D1" s="62"/>
      <c r="E1" s="62"/>
      <c r="F1" s="62"/>
      <c r="G1" s="62"/>
    </row>
    <row r="2" spans="1:11" ht="15" customHeight="1" x14ac:dyDescent="0.25">
      <c r="A2" s="62"/>
      <c r="B2" s="62"/>
      <c r="C2" s="62"/>
      <c r="D2" s="62"/>
      <c r="E2" s="62"/>
      <c r="F2" s="62"/>
      <c r="G2" s="62"/>
    </row>
    <row r="3" spans="1:11" ht="15" customHeight="1" x14ac:dyDescent="0.25">
      <c r="A3" s="62"/>
      <c r="B3" s="62"/>
      <c r="C3" s="62"/>
      <c r="D3" s="62"/>
      <c r="E3" s="62"/>
      <c r="F3" s="62"/>
      <c r="G3" s="62"/>
    </row>
    <row r="6" spans="1:11" x14ac:dyDescent="0.25">
      <c r="A6" s="40" t="s">
        <v>28</v>
      </c>
    </row>
    <row r="7" spans="1:11" ht="15" customHeight="1" x14ac:dyDescent="0.25">
      <c r="A7" s="65" t="s">
        <v>70</v>
      </c>
      <c r="B7" s="65"/>
      <c r="C7" s="65"/>
      <c r="D7" s="65"/>
      <c r="E7" s="65"/>
      <c r="F7" s="65"/>
      <c r="G7" s="65"/>
      <c r="H7" s="47"/>
      <c r="I7" s="47"/>
      <c r="J7" s="47"/>
      <c r="K7" s="47"/>
    </row>
    <row r="8" spans="1:11" x14ac:dyDescent="0.25">
      <c r="A8" s="65"/>
      <c r="B8" s="65"/>
      <c r="C8" s="65"/>
      <c r="D8" s="65"/>
      <c r="E8" s="65"/>
      <c r="F8" s="65"/>
      <c r="G8" s="65"/>
      <c r="H8" s="47"/>
      <c r="I8" s="47"/>
      <c r="J8" s="47"/>
      <c r="K8" s="47"/>
    </row>
    <row r="9" spans="1:11" x14ac:dyDescent="0.25">
      <c r="A9" s="65"/>
      <c r="B9" s="65"/>
      <c r="C9" s="65"/>
      <c r="D9" s="65"/>
      <c r="E9" s="65"/>
      <c r="F9" s="65"/>
      <c r="G9" s="65"/>
      <c r="H9" s="47"/>
      <c r="I9" s="47"/>
      <c r="J9" s="47"/>
      <c r="K9" s="47"/>
    </row>
    <row r="10" spans="1:11" x14ac:dyDescent="0.25">
      <c r="A10" s="65"/>
      <c r="B10" s="65"/>
      <c r="C10" s="65"/>
      <c r="D10" s="65"/>
      <c r="E10" s="65"/>
      <c r="F10" s="65"/>
      <c r="G10" s="65"/>
      <c r="H10" s="47"/>
      <c r="I10" s="47"/>
      <c r="J10" s="47"/>
      <c r="K10" s="47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5">
      <c r="A12" s="42" t="s">
        <v>29</v>
      </c>
    </row>
    <row r="13" spans="1:11" ht="15" customHeight="1" x14ac:dyDescent="0.25">
      <c r="A13" s="65" t="s">
        <v>30</v>
      </c>
      <c r="B13" s="65"/>
      <c r="C13" s="65"/>
      <c r="D13" s="65"/>
      <c r="E13" s="65"/>
      <c r="F13" s="65"/>
      <c r="G13" s="65"/>
      <c r="H13" s="47"/>
      <c r="I13" s="52"/>
      <c r="J13" s="47"/>
      <c r="K13" s="47"/>
    </row>
    <row r="14" spans="1:11" x14ac:dyDescent="0.25">
      <c r="A14" s="65"/>
      <c r="B14" s="65"/>
      <c r="C14" s="65"/>
      <c r="D14" s="65"/>
      <c r="E14" s="65"/>
      <c r="F14" s="65"/>
      <c r="G14" s="65"/>
      <c r="H14" s="47"/>
      <c r="I14" s="47"/>
      <c r="J14" s="47"/>
      <c r="K14" s="47"/>
    </row>
    <row r="15" spans="1:1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6" x14ac:dyDescent="0.25">
      <c r="A17" s="41" t="s">
        <v>31</v>
      </c>
    </row>
    <row r="18" spans="1:6" x14ac:dyDescent="0.25">
      <c r="A18" s="53" t="s">
        <v>32</v>
      </c>
      <c r="B18" s="54" t="s">
        <v>33</v>
      </c>
      <c r="C18" s="54" t="s">
        <v>34</v>
      </c>
      <c r="D18" s="54" t="s">
        <v>35</v>
      </c>
      <c r="E18" s="67" t="s">
        <v>36</v>
      </c>
      <c r="F18" s="67"/>
    </row>
    <row r="19" spans="1:6" x14ac:dyDescent="0.25">
      <c r="A19" s="55" t="s">
        <v>37</v>
      </c>
      <c r="B19" s="51">
        <v>0</v>
      </c>
      <c r="C19" s="51">
        <v>0</v>
      </c>
      <c r="D19" s="51"/>
      <c r="E19" s="66">
        <f>SUM(B19:D19)</f>
        <v>0</v>
      </c>
      <c r="F19" s="66"/>
    </row>
    <row r="20" spans="1:6" x14ac:dyDescent="0.25">
      <c r="A20" s="55" t="s">
        <v>11</v>
      </c>
      <c r="B20" s="51">
        <v>3</v>
      </c>
      <c r="C20" s="51">
        <v>4</v>
      </c>
      <c r="D20" s="51"/>
      <c r="E20" s="66">
        <v>7</v>
      </c>
      <c r="F20" s="66"/>
    </row>
    <row r="21" spans="1:6" x14ac:dyDescent="0.25">
      <c r="A21" s="44"/>
      <c r="B21" s="43"/>
      <c r="C21" s="43"/>
      <c r="D21" s="56" t="s">
        <v>38</v>
      </c>
      <c r="E21" s="66">
        <f>SUM(E19:F20)</f>
        <v>7</v>
      </c>
      <c r="F21" s="66"/>
    </row>
    <row r="23" spans="1:6" x14ac:dyDescent="0.25">
      <c r="A23" s="41" t="s">
        <v>39</v>
      </c>
    </row>
    <row r="24" spans="1:6" x14ac:dyDescent="0.25">
      <c r="A24" s="53" t="s">
        <v>32</v>
      </c>
      <c r="B24" s="54" t="s">
        <v>33</v>
      </c>
      <c r="C24" s="54" t="s">
        <v>34</v>
      </c>
      <c r="D24" s="54" t="s">
        <v>35</v>
      </c>
      <c r="E24" s="67" t="s">
        <v>36</v>
      </c>
      <c r="F24" s="67"/>
    </row>
    <row r="25" spans="1:6" x14ac:dyDescent="0.25">
      <c r="A25" s="55" t="s">
        <v>40</v>
      </c>
      <c r="B25" s="51">
        <v>3</v>
      </c>
      <c r="C25" s="51">
        <v>4</v>
      </c>
      <c r="D25" s="51"/>
      <c r="E25" s="66">
        <v>7</v>
      </c>
      <c r="F25" s="66"/>
    </row>
    <row r="26" spans="1:6" x14ac:dyDescent="0.25">
      <c r="A26" s="55" t="s">
        <v>41</v>
      </c>
      <c r="B26" s="51">
        <v>0</v>
      </c>
      <c r="C26" s="51">
        <v>0</v>
      </c>
      <c r="D26" s="51"/>
      <c r="E26" s="66">
        <f t="shared" ref="E26:E27" si="0">SUM(B26:D26)</f>
        <v>0</v>
      </c>
      <c r="F26" s="66"/>
    </row>
    <row r="27" spans="1:6" x14ac:dyDescent="0.25">
      <c r="A27" s="55" t="s">
        <v>42</v>
      </c>
      <c r="B27" s="51">
        <v>0</v>
      </c>
      <c r="C27" s="51">
        <v>0</v>
      </c>
      <c r="D27" s="51"/>
      <c r="E27" s="66">
        <f t="shared" si="0"/>
        <v>0</v>
      </c>
      <c r="F27" s="66"/>
    </row>
    <row r="28" spans="1:6" x14ac:dyDescent="0.25">
      <c r="A28" s="44"/>
      <c r="B28" s="43"/>
      <c r="C28" s="43"/>
      <c r="D28" s="56" t="s">
        <v>38</v>
      </c>
      <c r="E28" s="66">
        <v>7</v>
      </c>
      <c r="F28" s="66"/>
    </row>
    <row r="30" spans="1:6" x14ac:dyDescent="0.25">
      <c r="A30" s="41" t="s">
        <v>43</v>
      </c>
    </row>
    <row r="31" spans="1:6" x14ac:dyDescent="0.25">
      <c r="A31" s="53" t="s">
        <v>44</v>
      </c>
      <c r="B31" s="54" t="s">
        <v>45</v>
      </c>
      <c r="C31" s="54" t="s">
        <v>46</v>
      </c>
      <c r="D31" s="54" t="s">
        <v>47</v>
      </c>
      <c r="E31" s="54" t="s">
        <v>36</v>
      </c>
    </row>
    <row r="32" spans="1:6" x14ac:dyDescent="0.25">
      <c r="A32" s="55" t="s">
        <v>33</v>
      </c>
      <c r="B32" s="51">
        <v>0</v>
      </c>
      <c r="C32" s="51"/>
      <c r="D32" s="51"/>
      <c r="E32" s="57">
        <f>SUM(B32:D32)</f>
        <v>0</v>
      </c>
    </row>
    <row r="33" spans="1:11" x14ac:dyDescent="0.25">
      <c r="A33" s="55" t="s">
        <v>34</v>
      </c>
      <c r="B33" s="51">
        <v>1</v>
      </c>
      <c r="C33" s="51"/>
      <c r="D33" s="51"/>
      <c r="E33" s="57">
        <f t="shared" ref="E33" si="1">SUM(B33:D33)</f>
        <v>1</v>
      </c>
    </row>
    <row r="34" spans="1:11" x14ac:dyDescent="0.25">
      <c r="A34" s="55" t="s">
        <v>35</v>
      </c>
      <c r="B34" s="51"/>
      <c r="C34" s="51"/>
      <c r="D34" s="51"/>
      <c r="E34" s="57"/>
    </row>
    <row r="35" spans="1:11" x14ac:dyDescent="0.25">
      <c r="A35" s="44"/>
      <c r="B35" s="43"/>
      <c r="C35" s="43"/>
      <c r="D35" s="58" t="s">
        <v>38</v>
      </c>
      <c r="E35" s="57">
        <f>SUM(E32:E34)</f>
        <v>1</v>
      </c>
    </row>
    <row r="37" spans="1:11" x14ac:dyDescent="0.25">
      <c r="A37" s="41" t="s">
        <v>48</v>
      </c>
    </row>
    <row r="38" spans="1:11" ht="45" x14ac:dyDescent="0.25">
      <c r="A38" s="53" t="s">
        <v>44</v>
      </c>
      <c r="B38" s="54" t="s">
        <v>49</v>
      </c>
      <c r="C38" s="54" t="s">
        <v>50</v>
      </c>
      <c r="D38" s="54" t="s">
        <v>36</v>
      </c>
    </row>
    <row r="39" spans="1:11" x14ac:dyDescent="0.25">
      <c r="A39" s="55" t="s">
        <v>33</v>
      </c>
      <c r="B39" s="51"/>
      <c r="C39" s="51"/>
      <c r="D39" s="57">
        <f>SUM(B39:C39)</f>
        <v>0</v>
      </c>
    </row>
    <row r="40" spans="1:11" x14ac:dyDescent="0.25">
      <c r="A40" s="55" t="s">
        <v>34</v>
      </c>
      <c r="B40" s="51"/>
      <c r="C40" s="51"/>
      <c r="D40" s="57">
        <f t="shared" ref="D40:D41" si="2">SUM(B40:C40)</f>
        <v>0</v>
      </c>
    </row>
    <row r="41" spans="1:11" x14ac:dyDescent="0.25">
      <c r="A41" s="55" t="s">
        <v>35</v>
      </c>
      <c r="B41" s="51"/>
      <c r="C41" s="51"/>
      <c r="D41" s="57">
        <f t="shared" si="2"/>
        <v>0</v>
      </c>
    </row>
    <row r="42" spans="1:11" x14ac:dyDescent="0.25">
      <c r="A42" s="45"/>
      <c r="C42" s="58" t="s">
        <v>19</v>
      </c>
      <c r="D42" s="57">
        <f>SUM(D39:D41)</f>
        <v>0</v>
      </c>
    </row>
    <row r="44" spans="1:11" x14ac:dyDescent="0.25">
      <c r="A44" s="42" t="s">
        <v>73</v>
      </c>
    </row>
    <row r="45" spans="1:11" ht="15" customHeight="1" x14ac:dyDescent="0.25">
      <c r="A45" s="63" t="s">
        <v>72</v>
      </c>
      <c r="B45" s="64"/>
      <c r="C45" s="64"/>
      <c r="D45" s="64"/>
      <c r="E45" s="64"/>
      <c r="F45" s="64"/>
      <c r="G45" s="64"/>
      <c r="H45" s="48"/>
      <c r="I45" s="48"/>
      <c r="J45" s="48"/>
      <c r="K45" s="48"/>
    </row>
    <row r="46" spans="1:11" x14ac:dyDescent="0.25">
      <c r="A46" s="64"/>
      <c r="B46" s="64"/>
      <c r="C46" s="64"/>
      <c r="D46" s="64"/>
      <c r="E46" s="64"/>
      <c r="F46" s="64"/>
      <c r="G46" s="64"/>
      <c r="H46" s="48"/>
      <c r="I46" s="48"/>
      <c r="J46" s="48"/>
      <c r="K46" s="48"/>
    </row>
    <row r="47" spans="1:11" x14ac:dyDescent="0.25">
      <c r="A47" s="64"/>
      <c r="B47" s="64"/>
      <c r="C47" s="64"/>
      <c r="D47" s="64"/>
      <c r="E47" s="64"/>
      <c r="F47" s="64"/>
      <c r="G47" s="64"/>
      <c r="H47" s="48"/>
      <c r="I47" s="48"/>
      <c r="J47" s="48"/>
      <c r="K47" s="48"/>
    </row>
    <row r="48" spans="1:11" x14ac:dyDescent="0.25">
      <c r="A48" s="59" t="s">
        <v>74</v>
      </c>
    </row>
    <row r="49" spans="1:11" ht="15" customHeight="1" x14ac:dyDescent="0.25">
      <c r="A49" s="65"/>
      <c r="B49" s="65"/>
      <c r="C49" s="65"/>
      <c r="D49" s="65"/>
      <c r="E49" s="65"/>
      <c r="F49" s="65"/>
      <c r="G49" s="65"/>
      <c r="H49" s="47"/>
      <c r="I49" s="47"/>
      <c r="J49" s="47"/>
      <c r="K49" s="47"/>
    </row>
    <row r="50" spans="1:11" x14ac:dyDescent="0.25">
      <c r="A50" s="65"/>
      <c r="B50" s="65"/>
      <c r="C50" s="65"/>
      <c r="D50" s="65"/>
      <c r="E50" s="65"/>
      <c r="F50" s="65"/>
      <c r="G50" s="65"/>
      <c r="H50" s="47"/>
      <c r="I50" s="47"/>
      <c r="J50" s="47"/>
      <c r="K50" s="47"/>
    </row>
    <row r="51" spans="1:11" x14ac:dyDescent="0.25">
      <c r="A51" s="65"/>
      <c r="B51" s="65"/>
      <c r="C51" s="65"/>
      <c r="D51" s="65"/>
      <c r="E51" s="65"/>
      <c r="F51" s="65"/>
      <c r="G51" s="65"/>
      <c r="H51" s="47"/>
      <c r="I51" s="47"/>
      <c r="J51" s="47"/>
      <c r="K51" s="47"/>
    </row>
    <row r="52" spans="1:11" x14ac:dyDescent="0.25">
      <c r="A52" s="65"/>
      <c r="B52" s="65"/>
      <c r="C52" s="65"/>
      <c r="D52" s="65"/>
      <c r="E52" s="65"/>
      <c r="F52" s="65"/>
      <c r="G52" s="65"/>
    </row>
    <row r="53" spans="1:11" x14ac:dyDescent="0.25">
      <c r="A53" s="46"/>
    </row>
    <row r="54" spans="1:11" ht="15" customHeight="1" x14ac:dyDescent="0.25">
      <c r="A54" s="64"/>
      <c r="B54" s="64"/>
      <c r="C54" s="64"/>
      <c r="D54" s="64"/>
      <c r="E54" s="64"/>
      <c r="F54" s="64"/>
      <c r="G54" s="64"/>
      <c r="H54" s="48"/>
      <c r="I54" s="48"/>
      <c r="J54" s="48"/>
      <c r="K54" s="48"/>
    </row>
    <row r="55" spans="1:11" x14ac:dyDescent="0.25">
      <c r="A55" s="64"/>
      <c r="B55" s="64"/>
      <c r="C55" s="64"/>
      <c r="D55" s="64"/>
      <c r="E55" s="64"/>
      <c r="F55" s="64"/>
      <c r="G55" s="64"/>
      <c r="H55" s="48"/>
      <c r="I55" s="48"/>
      <c r="J55" s="48"/>
      <c r="K55" s="48"/>
    </row>
    <row r="56" spans="1:11" x14ac:dyDescent="0.25">
      <c r="A56" s="64"/>
      <c r="B56" s="64"/>
      <c r="C56" s="64"/>
      <c r="D56" s="64"/>
      <c r="E56" s="64"/>
      <c r="F56" s="64"/>
      <c r="G56" s="64"/>
      <c r="H56" s="48"/>
      <c r="I56" s="48"/>
      <c r="J56" s="48"/>
      <c r="K56" s="48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49:G52"/>
    <mergeCell ref="A54:G56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Jan2016</vt:lpstr>
      <vt:lpstr>Fev2016</vt:lpstr>
      <vt:lpstr>DADOS POR TIPOLOGIA</vt:lpstr>
      <vt:lpstr>ACESSO À INFORMAÇÃO</vt:lpstr>
      <vt:lpstr>'Jan2016'!Area_de_impressao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2016-03-03T13:18:34Z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